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Como usar" sheetId="1" state="visible" r:id="rId3"/>
    <sheet name="Estoque" sheetId="2" state="visible" r:id="rId4"/>
    <sheet name="Despesas" sheetId="3" state="visible" r:id="rId5"/>
    <sheet name="Resumo" sheetId="4" state="visible" r:id="rId6"/>
  </sheets>
  <definedNames>
    <definedName function="false" hidden="true" localSheetId="1" name="_xlnm._FilterDatabase" vbProcedure="false">Estoque!$A$5:$U$205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J5" authorId="0">
      <text>
        <r>
          <rPr>
            <sz val="10"/>
            <rFont val="Arial"/>
            <family val="2"/>
          </rPr>
          <t xml:space="preserve">Carro consignado: use o valor combinado de repasse ao dono.</t>
        </r>
      </text>
    </comment>
    <comment ref="T5" authorId="0">
      <text>
        <r>
          <rPr>
            <sz val="10"/>
            <rFont val="Arial"/>
            <family val="2"/>
          </rPr>
          <t xml:space="preserve">Atenção a partir de 45 dias e Revisar preço a partir de 60 dias no pátio (referência: Chaves na Mão, 27/05/2026).</t>
        </r>
      </text>
    </comment>
  </commentList>
</comments>
</file>

<file path=xl/sharedStrings.xml><?xml version="1.0" encoding="utf-8"?>
<sst xmlns="http://schemas.openxmlformats.org/spreadsheetml/2006/main" count="157" uniqueCount="125">
  <si>
    <t xml:space="preserve">Planilha de controle de estoque de veículos</t>
  </si>
  <si>
    <t xml:space="preserve">Como usar</t>
  </si>
  <si>
    <t xml:space="preserve">1</t>
  </si>
  <si>
    <t xml:space="preserve">Na aba "Estoque", preencha só as colunas com cabeçalho AZUL. As colunas com cabeçalho CINZA são calculadas sozinhas e não devem ser editadas.</t>
  </si>
  <si>
    <t xml:space="preserve">2</t>
  </si>
  <si>
    <t xml:space="preserve">As linhas marcadas como "Exemplo" mostram o formato esperado. Apague essas linhas (e as despesas de exemplo) antes de cadastrar os seus carros.</t>
  </si>
  <si>
    <t xml:space="preserve">3</t>
  </si>
  <si>
    <t xml:space="preserve">Na aba "Despesas", lance cada gasto com a PLACA do carro. A soma aparece sozinha na coluna "Despesas" do estoque e entra no custo e no lucro.</t>
  </si>
  <si>
    <t xml:space="preserve">4</t>
  </si>
  <si>
    <t xml:space="preserve">Quando vender um carro, mude a "Situação" para Vendido e preencha "Data da venda" e "Valor vendido". O lucro passa de previsto para realizado.</t>
  </si>
  <si>
    <t xml:space="preserve">5</t>
  </si>
  <si>
    <t xml:space="preserve">Os "Dias de pátio" contam a partir da "Data de entrada". O alerta mostra "Atenção" a partir de 45 dias e "Revisar preço" a partir de 60 dias.</t>
  </si>
  <si>
    <t xml:space="preserve">6</t>
  </si>
  <si>
    <t xml:space="preserve">Na aba "Resumo", escolha o mês de referência para ver vendas, faturamento, lucro e margem do mês.</t>
  </si>
  <si>
    <t xml:space="preserve">Como as contas são feitas</t>
  </si>
  <si>
    <t xml:space="preserve">•</t>
  </si>
  <si>
    <t xml:space="preserve">Custo total = preço de compra + despesas lançadas no carro.</t>
  </si>
  <si>
    <t xml:space="preserve">Lucro = valor vendido (ou preço de venda anunciado, se ainda não vendeu) − custo total.</t>
  </si>
  <si>
    <t xml:space="preserve">Margem = lucro ÷ valor de venda. Para carro consignado, use em "Preço de compra" o valor combinado de repasse ao dono.</t>
  </si>
  <si>
    <t xml:space="preserve">Referência de mercado usada nos alertas: o portal Chaves na Mão sugere reprecificar o carro a partir do 45º dia no pátio (artigo de 27/05/2026).</t>
  </si>
  <si>
    <t xml:space="preserve">Quando a planilha não dá mais conta</t>
  </si>
  <si>
    <t xml:space="preserve">Planilha funciona bem com uma pessoa cadastrando. Quando entram vendedores, fotos, documentos, contratos e notas fiscais, um sistema evita versões diferentes do mesmo arquivo.</t>
  </si>
  <si>
    <t xml:space="preserve">O Financia+ faz tudo isso num lugar só, com um Assessor Digital no WhatsApp que cadastra carro e lança gasto por áudio. Conheça em www.financiamais.com.br</t>
  </si>
  <si>
    <t xml:space="preserve">Controle de estoque de veículos</t>
  </si>
  <si>
    <t xml:space="preserve">Preencha as colunas de cabeçalho AZUL. As de cabeçalho CINZA são calculadas. Despesas são lançadas na aba "Despesas" com a placa do carro.</t>
  </si>
  <si>
    <t xml:space="preserve">Planilha grátis do Financia+, sistema para loja de carros com IA no WhatsApp · www.financiamais.com.br</t>
  </si>
  <si>
    <t xml:space="preserve">Placa</t>
  </si>
  <si>
    <t xml:space="preserve">Marca / modelo</t>
  </si>
  <si>
    <t xml:space="preserve">Versão</t>
  </si>
  <si>
    <t xml:space="preserve">Ano</t>
  </si>
  <si>
    <t xml:space="preserve">Km</t>
  </si>
  <si>
    <t xml:space="preserve">Cor</t>
  </si>
  <si>
    <t xml:space="preserve">Tipo</t>
  </si>
  <si>
    <t xml:space="preserve">Situação</t>
  </si>
  <si>
    <t xml:space="preserve">Data de entrada</t>
  </si>
  <si>
    <t xml:space="preserve">Preço de compra</t>
  </si>
  <si>
    <t xml:space="preserve">Despesas</t>
  </si>
  <si>
    <t xml:space="preserve">Custo total</t>
  </si>
  <si>
    <t xml:space="preserve">Preço mínimo</t>
  </si>
  <si>
    <t xml:space="preserve">Preço de venda (anúncio)</t>
  </si>
  <si>
    <t xml:space="preserve">Data da venda</t>
  </si>
  <si>
    <t xml:space="preserve">Valor vendido</t>
  </si>
  <si>
    <t xml:space="preserve">Lucro (previsto ou realizado)</t>
  </si>
  <si>
    <t xml:space="preserve">Margem</t>
  </si>
  <si>
    <t xml:space="preserve">Dias de pátio</t>
  </si>
  <si>
    <t xml:space="preserve">Alerta</t>
  </si>
  <si>
    <t xml:space="preserve">Observações</t>
  </si>
  <si>
    <t xml:space="preserve">PAA4C32</t>
  </si>
  <si>
    <t xml:space="preserve">Fiat Argo</t>
  </si>
  <si>
    <t xml:space="preserve">Drive 1.0</t>
  </si>
  <si>
    <t xml:space="preserve">2020</t>
  </si>
  <si>
    <t xml:space="preserve">Branco</t>
  </si>
  <si>
    <t xml:space="preserve">Próprio</t>
  </si>
  <si>
    <t xml:space="preserve">Estoque</t>
  </si>
  <si>
    <t xml:space="preserve">Exemplo: apague esta linha</t>
  </si>
  <si>
    <t xml:space="preserve">QAB1D23</t>
  </si>
  <si>
    <t xml:space="preserve">Toyota SW4</t>
  </si>
  <si>
    <t xml:space="preserve">SRX 2.8 Diesel 4x4</t>
  </si>
  <si>
    <t xml:space="preserve">2019</t>
  </si>
  <si>
    <t xml:space="preserve">Prata</t>
  </si>
  <si>
    <t xml:space="preserve">Consignado</t>
  </si>
  <si>
    <t xml:space="preserve">JKC1933</t>
  </si>
  <si>
    <t xml:space="preserve">Renault Sandero</t>
  </si>
  <si>
    <t xml:space="preserve">Dynamique 1.6</t>
  </si>
  <si>
    <t xml:space="preserve">2016</t>
  </si>
  <si>
    <t xml:space="preserve">Vermelho</t>
  </si>
  <si>
    <t xml:space="preserve">Reservado</t>
  </si>
  <si>
    <t xml:space="preserve">PBT7C23</t>
  </si>
  <si>
    <t xml:space="preserve">Fiat Fiorino</t>
  </si>
  <si>
    <t xml:space="preserve">Endurance 1.4</t>
  </si>
  <si>
    <t xml:space="preserve">2021</t>
  </si>
  <si>
    <t xml:space="preserve">Vendido</t>
  </si>
  <si>
    <t xml:space="preserve">JKE2297</t>
  </si>
  <si>
    <t xml:space="preserve">Honda CG 160</t>
  </si>
  <si>
    <t xml:space="preserve">Start</t>
  </si>
  <si>
    <t xml:space="preserve">2022</t>
  </si>
  <si>
    <t xml:space="preserve">Preta</t>
  </si>
  <si>
    <t xml:space="preserve">Despesas por carro</t>
  </si>
  <si>
    <t xml:space="preserve">Lance cada gasto com a PLACA do carro. A soma vai sozinha para a coluna "Despesas" da aba Estoque.</t>
  </si>
  <si>
    <t xml:space="preserve">Data</t>
  </si>
  <si>
    <t xml:space="preserve">Placa do carro</t>
  </si>
  <si>
    <t xml:space="preserve">Tipo de despesa</t>
  </si>
  <si>
    <t xml:space="preserve">Descrição</t>
  </si>
  <si>
    <t xml:space="preserve">Valor</t>
  </si>
  <si>
    <t xml:space="preserve">Fornecedor / observação</t>
  </si>
  <si>
    <t xml:space="preserve">Funilaria e pintura</t>
  </si>
  <si>
    <t xml:space="preserve">Reparo do para-choque</t>
  </si>
  <si>
    <t xml:space="preserve">Funilaria Silva (exemplo)</t>
  </si>
  <si>
    <t xml:space="preserve">Preparação e estética</t>
  </si>
  <si>
    <t xml:space="preserve">Polimento e higienização</t>
  </si>
  <si>
    <t xml:space="preserve">Exemplo</t>
  </si>
  <si>
    <t xml:space="preserve">Documentação e despachante</t>
  </si>
  <si>
    <t xml:space="preserve">Transferência</t>
  </si>
  <si>
    <t xml:space="preserve">Retoque da porta</t>
  </si>
  <si>
    <t xml:space="preserve">Higienização completa</t>
  </si>
  <si>
    <t xml:space="preserve">Vistoria e transferência</t>
  </si>
  <si>
    <t xml:space="preserve">Mecânica e revisão</t>
  </si>
  <si>
    <t xml:space="preserve">Revisão e óleo</t>
  </si>
  <si>
    <t xml:space="preserve">Resumo da loja</t>
  </si>
  <si>
    <t xml:space="preserve">Números calculados a partir das abas Estoque e Despesas. Só o mês de referência (B6) pode ser alterado.</t>
  </si>
  <si>
    <t xml:space="preserve">Mês de referência</t>
  </si>
  <si>
    <t xml:space="preserve">Digite o primeiro dia do mês que quer analisar (ex.: 01/10/2026).</t>
  </si>
  <si>
    <t xml:space="preserve">Pátio hoje</t>
  </si>
  <si>
    <t xml:space="preserve">Carros no pátio</t>
  </si>
  <si>
    <t xml:space="preserve">Situação diferente de Vendido.</t>
  </si>
  <si>
    <t xml:space="preserve">Carros consignados no pátio</t>
  </si>
  <si>
    <t xml:space="preserve">Valor investido no pátio (custo)</t>
  </si>
  <si>
    <t xml:space="preserve">Compra + despesas dos carros que ainda não foram vendidos.</t>
  </si>
  <si>
    <t xml:space="preserve">Lucro previsto do pátio</t>
  </si>
  <si>
    <t xml:space="preserve">Se todos forem vendidos pelo preço anunciado.</t>
  </si>
  <si>
    <t xml:space="preserve">Média de dias no pátio</t>
  </si>
  <si>
    <t xml:space="preserve">Carros com 60 dias ou mais</t>
  </si>
  <si>
    <t xml:space="preserve">Hora de revisar preço, fotos e anúncio.</t>
  </si>
  <si>
    <t xml:space="preserve">Vendas do mês de referência</t>
  </si>
  <si>
    <t xml:space="preserve">Carros vendidos no mês</t>
  </si>
  <si>
    <t xml:space="preserve">Faturamento do mês</t>
  </si>
  <si>
    <t xml:space="preserve">Soma dos valores vendidos.</t>
  </si>
  <si>
    <t xml:space="preserve">Lucro realizado no mês</t>
  </si>
  <si>
    <t xml:space="preserve">Lucro bruto dos carros vendidos, antes dos custos fixos e impostos.</t>
  </si>
  <si>
    <t xml:space="preserve">Margem média do mês</t>
  </si>
  <si>
    <t xml:space="preserve">Lucro realizado ÷ faturamento.</t>
  </si>
  <si>
    <t xml:space="preserve">Média de dias até vender</t>
  </si>
  <si>
    <t xml:space="preserve">Despesas lançadas no mês</t>
  </si>
  <si>
    <t xml:space="preserve">Parte do estoque vendida no mês</t>
  </si>
  <si>
    <t xml:space="preserve">Vendidos no mês ÷ (carros no pátio + vendidos no mês).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</si>
</sst>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"/>
    <numFmt numFmtId="166" formatCode="dd/mm/yyyy"/>
    <numFmt numFmtId="167" formatCode="&quot;R$ &quot;#,##0;[RED]&quot;-R$ &quot;#,##0;\-"/>
    <numFmt numFmtId="168" formatCode="0.0%;[RED]\-0.0%;\-"/>
    <numFmt numFmtId="169" formatCode="0"/>
    <numFmt numFmtId="170" formatCode="mmmm/yyyy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2"/>
      <color rgb="FF185FA5"/>
      <name val="Arial"/>
      <family val="0"/>
      <charset val="1"/>
    </font>
    <font>
      <b val="true"/>
      <sz val="10"/>
      <color rgb="FF0A1628"/>
      <name val="Arial"/>
      <family val="0"/>
      <charset val="1"/>
    </font>
    <font>
      <sz val="10"/>
      <color rgb="FF0A1628"/>
      <name val="Arial"/>
      <family val="0"/>
      <charset val="1"/>
    </font>
    <font>
      <b val="true"/>
      <sz val="15"/>
      <color rgb="FFFFFFFF"/>
      <name val="Arial"/>
      <family val="0"/>
      <charset val="1"/>
    </font>
    <font>
      <sz val="10"/>
      <color rgb="FF3B4A5C"/>
      <name val="Arial"/>
      <family val="0"/>
      <charset val="1"/>
    </font>
    <font>
      <i val="true"/>
      <sz val="9"/>
      <color rgb="FF5B6B8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2"/>
    </font>
    <font>
      <b val="true"/>
      <sz val="11"/>
      <color rgb="FF0A1628"/>
      <name val="Arial"/>
      <family val="0"/>
      <charset val="1"/>
    </font>
    <font>
      <sz val="9"/>
      <color rgb="FF5B6B80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0A1628"/>
        <bgColor rgb="FF000000"/>
      </patternFill>
    </fill>
    <fill>
      <patternFill patternType="solid">
        <fgColor rgb="FF185FA5"/>
        <bgColor rgb="FF008080"/>
      </patternFill>
    </fill>
    <fill>
      <patternFill patternType="solid">
        <fgColor rgb="FF5B6B80"/>
        <bgColor rgb="FF808080"/>
      </patternFill>
    </fill>
    <fill>
      <patternFill patternType="solid">
        <fgColor rgb="FFFFFFFF"/>
        <bgColor rgb="FFF1F4F8"/>
      </patternFill>
    </fill>
    <fill>
      <patternFill patternType="solid">
        <fgColor rgb="FFF1F4F8"/>
        <bgColor rgb="FFE7F6EF"/>
      </patternFill>
    </fill>
    <fill>
      <patternFill patternType="solid">
        <fgColor rgb="FFFFF7D6"/>
        <bgColor rgb="FFFEF3C7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BE3"/>
      </left>
      <right style="thin">
        <color rgb="FFD5DBE3"/>
      </right>
      <top style="thin">
        <color rgb="FFD5DBE3"/>
      </top>
      <bottom style="thin">
        <color rgb="FFD5DBE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9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3" fillId="7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3" fillId="6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3" fillId="6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3" fillId="6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3">
    <dxf>
      <fill>
        <patternFill patternType="solid">
          <fgColor rgb="FF185FA5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A1628"/>
          <bgColor rgb="FF000000"/>
        </patternFill>
      </fill>
    </dxf>
    <dxf>
      <fill>
        <patternFill patternType="solid">
          <fgColor rgb="FF5B6B80"/>
          <bgColor rgb="FF000000"/>
        </patternFill>
      </fill>
    </dxf>
    <dxf>
      <fill>
        <patternFill patternType="solid">
          <fgColor rgb="FFF1F4F8"/>
          <bgColor rgb="FF000000"/>
        </patternFill>
      </fill>
    </dxf>
    <dxf>
      <fill>
        <patternFill patternType="solid">
          <fgColor rgb="FF3B4A5C"/>
          <bgColor rgb="FF000000"/>
        </patternFill>
      </fill>
    </dxf>
    <dxf>
      <fill>
        <patternFill patternType="solid">
          <fgColor rgb="FFE7F6EF"/>
          <bgColor rgb="FF000000"/>
        </patternFill>
      </fill>
    </dxf>
    <dxf>
      <fill>
        <patternFill patternType="solid">
          <fgColor rgb="FFFEF3C7"/>
          <bgColor rgb="FF000000"/>
        </patternFill>
      </fill>
    </dxf>
    <dxf>
      <fill>
        <patternFill patternType="solid">
          <fgColor rgb="FF15803D"/>
          <bgColor rgb="FF000000"/>
        </patternFill>
      </fill>
    </dxf>
    <dxf>
      <fill>
        <patternFill patternType="solid">
          <fgColor rgb="FFB45309"/>
          <bgColor rgb="FF000000"/>
        </patternFill>
      </fill>
    </dxf>
    <dxf>
      <font>
        <name val="Arial"/>
        <charset val="1"/>
        <family val="0"/>
        <b val="1"/>
        <color rgb="FFB42318"/>
      </font>
      <fill>
        <patternFill>
          <bgColor rgb="FFFDE2E2"/>
        </patternFill>
      </fill>
    </dxf>
    <dxf>
      <font>
        <name val="Arial"/>
        <charset val="1"/>
        <family val="0"/>
        <b val="1"/>
        <color rgb="FFB45309"/>
      </font>
      <fill>
        <patternFill>
          <bgColor rgb="FFFEF3C7"/>
        </patternFill>
      </fill>
    </dxf>
    <dxf>
      <font>
        <name val="Arial"/>
        <charset val="1"/>
        <family val="0"/>
        <color rgb="FF15803D"/>
      </font>
      <fill>
        <patternFill>
          <bgColor rgb="FFE7F6E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5803D"/>
      <rgbColor rgb="FF000080"/>
      <rgbColor rgb="FF808000"/>
      <rgbColor rgb="FF800080"/>
      <rgbColor rgb="FF008080"/>
      <rgbColor rgb="FFC0C0C0"/>
      <rgbColor rgb="FF808080"/>
      <rgbColor rgb="FF9999FF"/>
      <rgbColor rgb="FFB45309"/>
      <rgbColor rgb="FFFFF7D6"/>
      <rgbColor rgb="FFE7F6EF"/>
      <rgbColor rgb="FF660066"/>
      <rgbColor rgb="FFFF8080"/>
      <rgbColor rgb="FF185FA5"/>
      <rgbColor rgb="FFD5DB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1F4F8"/>
      <rgbColor rgb="FFCCFFCC"/>
      <rgbColor rgb="FFFEF3C7"/>
      <rgbColor rgb="FF99CCFF"/>
      <rgbColor rgb="FFFF99CC"/>
      <rgbColor rgb="FFCC99FF"/>
      <rgbColor rgb="FFFDE2E2"/>
      <rgbColor rgb="FF3366FF"/>
      <rgbColor rgb="FF33CCCC"/>
      <rgbColor rgb="FF99CC00"/>
      <rgbColor rgb="FFFFCC00"/>
      <rgbColor rgb="FFFF9900"/>
      <rgbColor rgb="FFFF6600"/>
      <rgbColor rgb="FF5B6B80"/>
      <rgbColor rgb="FF969696"/>
      <rgbColor rgb="FF003366"/>
      <rgbColor rgb="FF339966"/>
      <rgbColor rgb="FF0A1628"/>
      <rgbColor rgb="FF333300"/>
      <rgbColor rgb="FFB42318"/>
      <rgbColor rgb="FF993366"/>
      <rgbColor rgb="FF333399"/>
      <rgbColor rgb="FF3B4A5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33.75" hidden="false" customHeight="true" outlineLevel="0" collapsed="false">
      <c r="A1" s="1" t="s">
        <v>0</v>
      </c>
      <c r="B1" s="1"/>
    </row>
    <row r="4" customFormat="false" ht="15" hidden="false" customHeight="false" outlineLevel="0" collapsed="false">
      <c r="A4" s="2" t="s">
        <v>1</v>
      </c>
      <c r="B4" s="2"/>
    </row>
    <row r="5" customFormat="false" ht="27.75" hidden="false" customHeight="true" outlineLevel="0" collapsed="false">
      <c r="A5" s="3" t="s">
        <v>2</v>
      </c>
      <c r="B5" s="4" t="s">
        <v>3</v>
      </c>
    </row>
    <row r="6" customFormat="false" ht="27.75" hidden="false" customHeight="true" outlineLevel="0" collapsed="false">
      <c r="A6" s="3" t="s">
        <v>4</v>
      </c>
      <c r="B6" s="4" t="s">
        <v>5</v>
      </c>
    </row>
    <row r="7" customFormat="false" ht="27.75" hidden="false" customHeight="true" outlineLevel="0" collapsed="false">
      <c r="A7" s="3" t="s">
        <v>6</v>
      </c>
      <c r="B7" s="4" t="s">
        <v>7</v>
      </c>
    </row>
    <row r="8" customFormat="false" ht="27.75" hidden="false" customHeight="true" outlineLevel="0" collapsed="false">
      <c r="A8" s="3" t="s">
        <v>8</v>
      </c>
      <c r="B8" s="4" t="s">
        <v>9</v>
      </c>
    </row>
    <row r="9" customFormat="false" ht="27.75" hidden="false" customHeight="true" outlineLevel="0" collapsed="false">
      <c r="A9" s="3" t="s">
        <v>10</v>
      </c>
      <c r="B9" s="4" t="s">
        <v>11</v>
      </c>
    </row>
    <row r="10" customFormat="false" ht="27.75" hidden="false" customHeight="true" outlineLevel="0" collapsed="false">
      <c r="A10" s="3" t="s">
        <v>12</v>
      </c>
      <c r="B10" s="4" t="s">
        <v>13</v>
      </c>
    </row>
    <row r="12" customFormat="false" ht="15" hidden="false" customHeight="false" outlineLevel="0" collapsed="false">
      <c r="A12" s="2" t="s">
        <v>14</v>
      </c>
      <c r="B12" s="2"/>
    </row>
    <row r="13" customFormat="false" ht="27.75" hidden="false" customHeight="true" outlineLevel="0" collapsed="false">
      <c r="A13" s="3" t="s">
        <v>15</v>
      </c>
      <c r="B13" s="4" t="s">
        <v>16</v>
      </c>
    </row>
    <row r="14" customFormat="false" ht="27.75" hidden="false" customHeight="true" outlineLevel="0" collapsed="false">
      <c r="A14" s="3" t="s">
        <v>15</v>
      </c>
      <c r="B14" s="4" t="s">
        <v>17</v>
      </c>
    </row>
    <row r="15" customFormat="false" ht="27.75" hidden="false" customHeight="true" outlineLevel="0" collapsed="false">
      <c r="A15" s="3" t="s">
        <v>15</v>
      </c>
      <c r="B15" s="4" t="s">
        <v>18</v>
      </c>
    </row>
    <row r="16" customFormat="false" ht="27.75" hidden="false" customHeight="true" outlineLevel="0" collapsed="false">
      <c r="A16" s="3" t="s">
        <v>15</v>
      </c>
      <c r="B16" s="4" t="s">
        <v>19</v>
      </c>
    </row>
    <row r="18" customFormat="false" ht="15" hidden="false" customHeight="false" outlineLevel="0" collapsed="false">
      <c r="A18" s="2" t="s">
        <v>20</v>
      </c>
      <c r="B18" s="2"/>
    </row>
    <row r="19" customFormat="false" ht="27.75" hidden="false" customHeight="true" outlineLevel="0" collapsed="false">
      <c r="A19" s="3" t="s">
        <v>15</v>
      </c>
      <c r="B19" s="4" t="s">
        <v>21</v>
      </c>
    </row>
    <row r="20" customFormat="false" ht="27.75" hidden="false" customHeight="true" outlineLevel="0" collapsed="false">
      <c r="A20" s="3" t="s">
        <v>15</v>
      </c>
      <c r="B20" s="4" t="s">
        <v>22</v>
      </c>
    </row>
  </sheetData>
  <mergeCells count="4">
    <mergeCell ref="A1:B1"/>
    <mergeCell ref="A4:B4"/>
    <mergeCell ref="A12:B12"/>
    <mergeCell ref="A18:B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20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20"/>
    <col collapsed="false" customWidth="true" hidden="false" outlineLevel="0" max="3" min="3" style="0" width="18"/>
    <col collapsed="false" customWidth="true" hidden="false" outlineLevel="0" max="4" min="4" style="0" width="7"/>
    <col collapsed="false" customWidth="true" hidden="false" outlineLevel="0" max="6" min="5" style="0" width="10"/>
    <col collapsed="false" customWidth="true" hidden="false" outlineLevel="0" max="9" min="7" style="0" width="12"/>
    <col collapsed="false" customWidth="true" hidden="false" outlineLevel="0" max="10" min="10" style="0" width="13"/>
    <col collapsed="false" customWidth="true" hidden="false" outlineLevel="0" max="11" min="11" style="0" width="12"/>
    <col collapsed="false" customWidth="true" hidden="false" outlineLevel="0" max="13" min="12" style="0" width="13"/>
    <col collapsed="false" customWidth="true" hidden="false" outlineLevel="0" max="14" min="14" style="0" width="14"/>
    <col collapsed="false" customWidth="true" hidden="false" outlineLevel="0" max="15" min="15" style="0" width="12"/>
    <col collapsed="false" customWidth="true" hidden="false" outlineLevel="0" max="16" min="16" style="0" width="13"/>
    <col collapsed="false" customWidth="true" hidden="false" outlineLevel="0" max="17" min="17" style="0" width="15"/>
    <col collapsed="false" customWidth="true" hidden="false" outlineLevel="0" max="19" min="18" style="0" width="9"/>
    <col collapsed="false" customWidth="true" hidden="false" outlineLevel="0" max="20" min="20" style="0" width="14"/>
    <col collapsed="false" customWidth="true" hidden="false" outlineLevel="0" max="21" min="21" style="0" width="26"/>
  </cols>
  <sheetData>
    <row r="1" customFormat="false" ht="30" hidden="false" customHeight="true" outlineLevel="0" collapsed="false">
      <c r="A1" s="5" t="s">
        <v>23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customFormat="false" ht="30" hidden="false" customHeight="true" outlineLevel="0" collapsed="false">
      <c r="A2" s="6" t="s">
        <v>24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customFormat="false" ht="15" hidden="false" customHeight="false" outlineLevel="0" collapsed="false">
      <c r="A3" s="7" t="s">
        <v>25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5" customFormat="false" ht="33.75" hidden="false" customHeight="true" outlineLevel="0" collapsed="false">
      <c r="A5" s="8" t="s">
        <v>26</v>
      </c>
      <c r="B5" s="8" t="s">
        <v>27</v>
      </c>
      <c r="C5" s="8" t="s">
        <v>28</v>
      </c>
      <c r="D5" s="8" t="s">
        <v>29</v>
      </c>
      <c r="E5" s="8" t="s">
        <v>30</v>
      </c>
      <c r="F5" s="8" t="s">
        <v>31</v>
      </c>
      <c r="G5" s="8" t="s">
        <v>32</v>
      </c>
      <c r="H5" s="8" t="s">
        <v>33</v>
      </c>
      <c r="I5" s="8" t="s">
        <v>34</v>
      </c>
      <c r="J5" s="8" t="s">
        <v>35</v>
      </c>
      <c r="K5" s="9" t="s">
        <v>36</v>
      </c>
      <c r="L5" s="9" t="s">
        <v>37</v>
      </c>
      <c r="M5" s="8" t="s">
        <v>38</v>
      </c>
      <c r="N5" s="8" t="s">
        <v>39</v>
      </c>
      <c r="O5" s="8" t="s">
        <v>40</v>
      </c>
      <c r="P5" s="8" t="s">
        <v>41</v>
      </c>
      <c r="Q5" s="9" t="s">
        <v>42</v>
      </c>
      <c r="R5" s="9" t="s">
        <v>43</v>
      </c>
      <c r="S5" s="9" t="s">
        <v>44</v>
      </c>
      <c r="T5" s="9" t="s">
        <v>45</v>
      </c>
      <c r="U5" s="8" t="s">
        <v>46</v>
      </c>
    </row>
    <row r="6" customFormat="false" ht="15" hidden="false" customHeight="false" outlineLevel="0" collapsed="false">
      <c r="A6" s="10" t="s">
        <v>47</v>
      </c>
      <c r="B6" s="10" t="s">
        <v>48</v>
      </c>
      <c r="C6" s="10" t="s">
        <v>49</v>
      </c>
      <c r="D6" s="10" t="s">
        <v>50</v>
      </c>
      <c r="E6" s="11" t="n">
        <v>45200</v>
      </c>
      <c r="F6" s="10" t="s">
        <v>51</v>
      </c>
      <c r="G6" s="10" t="s">
        <v>52</v>
      </c>
      <c r="H6" s="10" t="s">
        <v>53</v>
      </c>
      <c r="I6" s="12" t="n">
        <v>46295</v>
      </c>
      <c r="J6" s="13" t="n">
        <v>51000</v>
      </c>
      <c r="K6" s="14" t="n">
        <f aca="false">IF(A6="","",SUMIFS(Despesas!$E$6:$E$505,Despesas!$B$6:$B$505,A6))</f>
        <v>2420</v>
      </c>
      <c r="L6" s="14" t="n">
        <f aca="false">IF(A6="","",J6+K6)</f>
        <v>53420</v>
      </c>
      <c r="M6" s="13" t="n">
        <v>59900</v>
      </c>
      <c r="N6" s="13" t="n">
        <v>62900</v>
      </c>
      <c r="O6" s="12"/>
      <c r="P6" s="13"/>
      <c r="Q6" s="14" t="n">
        <f aca="false">IF(A6="","",IF(P6&gt;0,P6,N6)-L6)</f>
        <v>9480</v>
      </c>
      <c r="R6" s="15" t="n">
        <f aca="false">IF(A6="","",IF(IF(P6&gt;0,P6,N6)=0,"",Q6/IF(P6&gt;0,P6,N6)))</f>
        <v>0.150715421303657</v>
      </c>
      <c r="S6" s="16" t="n">
        <f aca="true">IF(OR(A6="",I6=""),"",IF(O6&lt;&gt;"",O6-I6,TODAY()-I6))</f>
        <v>7</v>
      </c>
      <c r="T6" s="17" t="str">
        <f aca="false">IF(S6="","",IF(OR(H6="Vendido",O6&lt;&gt;""),"Vendido",IF(S6&gt;=60,"Revisar preço",IF(S6&gt;=45,"Atenção","OK"))))</f>
        <v>OK</v>
      </c>
      <c r="U6" s="10" t="s">
        <v>54</v>
      </c>
    </row>
    <row r="7" customFormat="false" ht="15" hidden="false" customHeight="false" outlineLevel="0" collapsed="false">
      <c r="A7" s="10" t="s">
        <v>55</v>
      </c>
      <c r="B7" s="10" t="s">
        <v>56</v>
      </c>
      <c r="C7" s="10" t="s">
        <v>57</v>
      </c>
      <c r="D7" s="10" t="s">
        <v>58</v>
      </c>
      <c r="E7" s="11" t="n">
        <v>69000</v>
      </c>
      <c r="F7" s="10" t="s">
        <v>59</v>
      </c>
      <c r="G7" s="10" t="s">
        <v>60</v>
      </c>
      <c r="H7" s="10" t="s">
        <v>53</v>
      </c>
      <c r="I7" s="12" t="n">
        <v>46280</v>
      </c>
      <c r="J7" s="13" t="n">
        <v>281000</v>
      </c>
      <c r="K7" s="14" t="n">
        <f aca="false">IF(A7="","",SUMIFS(Despesas!$E$6:$E$505,Despesas!$B$6:$B$505,A7))</f>
        <v>0</v>
      </c>
      <c r="L7" s="14" t="n">
        <f aca="false">IF(A7="","",J7+K7)</f>
        <v>281000</v>
      </c>
      <c r="M7" s="13" t="n">
        <v>286000</v>
      </c>
      <c r="N7" s="13" t="n">
        <v>289900</v>
      </c>
      <c r="O7" s="12"/>
      <c r="P7" s="13"/>
      <c r="Q7" s="14" t="n">
        <f aca="false">IF(A7="","",IF(P7&gt;0,P7,N7)-L7)</f>
        <v>8900</v>
      </c>
      <c r="R7" s="15" t="n">
        <f aca="false">IF(A7="","",IF(IF(P7&gt;0,P7,N7)=0,"",Q7/IF(P7&gt;0,P7,N7)))</f>
        <v>0.0307002414625733</v>
      </c>
      <c r="S7" s="16" t="n">
        <f aca="true">IF(OR(A7="",I7=""),"",IF(O7&lt;&gt;"",O7-I7,TODAY()-I7))</f>
        <v>22</v>
      </c>
      <c r="T7" s="17" t="str">
        <f aca="false">IF(S7="","",IF(OR(H7="Vendido",O7&lt;&gt;""),"Vendido",IF(S7&gt;=60,"Revisar preço",IF(S7&gt;=45,"Atenção","OK"))))</f>
        <v>OK</v>
      </c>
      <c r="U7" s="10" t="s">
        <v>54</v>
      </c>
    </row>
    <row r="8" customFormat="false" ht="15" hidden="false" customHeight="false" outlineLevel="0" collapsed="false">
      <c r="A8" s="10" t="s">
        <v>61</v>
      </c>
      <c r="B8" s="10" t="s">
        <v>62</v>
      </c>
      <c r="C8" s="10" t="s">
        <v>63</v>
      </c>
      <c r="D8" s="10" t="s">
        <v>64</v>
      </c>
      <c r="E8" s="11" t="n">
        <v>78900</v>
      </c>
      <c r="F8" s="10" t="s">
        <v>65</v>
      </c>
      <c r="G8" s="10" t="s">
        <v>52</v>
      </c>
      <c r="H8" s="10" t="s">
        <v>66</v>
      </c>
      <c r="I8" s="12" t="n">
        <v>46259</v>
      </c>
      <c r="J8" s="13" t="n">
        <v>37700</v>
      </c>
      <c r="K8" s="14" t="n">
        <f aca="false">IF(A8="","",SUMIFS(Despesas!$E$6:$E$505,Despesas!$B$6:$B$505,A8))</f>
        <v>850</v>
      </c>
      <c r="L8" s="14" t="n">
        <f aca="false">IF(A8="","",J8+K8)</f>
        <v>38550</v>
      </c>
      <c r="M8" s="13" t="n">
        <v>43500</v>
      </c>
      <c r="N8" s="13" t="n">
        <v>44900</v>
      </c>
      <c r="O8" s="12"/>
      <c r="P8" s="13"/>
      <c r="Q8" s="14" t="n">
        <f aca="false">IF(A8="","",IF(P8&gt;0,P8,N8)-L8)</f>
        <v>6350</v>
      </c>
      <c r="R8" s="15" t="n">
        <f aca="false">IF(A8="","",IF(IF(P8&gt;0,P8,N8)=0,"",Q8/IF(P8&gt;0,P8,N8)))</f>
        <v>0.141425389755011</v>
      </c>
      <c r="S8" s="16" t="n">
        <f aca="true">IF(OR(A8="",I8=""),"",IF(O8&lt;&gt;"",O8-I8,TODAY()-I8))</f>
        <v>43</v>
      </c>
      <c r="T8" s="17" t="str">
        <f aca="false">IF(S8="","",IF(OR(H8="Vendido",O8&lt;&gt;""),"Vendido",IF(S8&gt;=60,"Revisar preço",IF(S8&gt;=45,"Atenção","OK"))))</f>
        <v>OK</v>
      </c>
      <c r="U8" s="10" t="s">
        <v>54</v>
      </c>
    </row>
    <row r="9" customFormat="false" ht="15" hidden="false" customHeight="false" outlineLevel="0" collapsed="false">
      <c r="A9" s="10" t="s">
        <v>67</v>
      </c>
      <c r="B9" s="10" t="s">
        <v>68</v>
      </c>
      <c r="C9" s="10" t="s">
        <v>69</v>
      </c>
      <c r="D9" s="10" t="s">
        <v>70</v>
      </c>
      <c r="E9" s="11" t="n">
        <v>38500</v>
      </c>
      <c r="F9" s="10" t="s">
        <v>51</v>
      </c>
      <c r="G9" s="10" t="s">
        <v>52</v>
      </c>
      <c r="H9" s="10" t="s">
        <v>71</v>
      </c>
      <c r="I9" s="12" t="n">
        <v>46254</v>
      </c>
      <c r="J9" s="13" t="n">
        <v>66500</v>
      </c>
      <c r="K9" s="14" t="n">
        <f aca="false">IF(A9="","",SUMIFS(Despesas!$E$6:$E$505,Despesas!$B$6:$B$505,A9))</f>
        <v>1300</v>
      </c>
      <c r="L9" s="14" t="n">
        <f aca="false">IF(A9="","",J9+K9)</f>
        <v>67800</v>
      </c>
      <c r="M9" s="13" t="n">
        <v>72000</v>
      </c>
      <c r="N9" s="13" t="n">
        <v>74900</v>
      </c>
      <c r="O9" s="12" t="n">
        <v>46300</v>
      </c>
      <c r="P9" s="13" t="n">
        <v>74000</v>
      </c>
      <c r="Q9" s="14" t="n">
        <f aca="false">IF(A9="","",IF(P9&gt;0,P9,N9)-L9)</f>
        <v>6200</v>
      </c>
      <c r="R9" s="15" t="n">
        <f aca="false">IF(A9="","",IF(IF(P9&gt;0,P9,N9)=0,"",Q9/IF(P9&gt;0,P9,N9)))</f>
        <v>0.0837837837837838</v>
      </c>
      <c r="S9" s="16" t="n">
        <f aca="true">IF(OR(A9="",I9=""),"",IF(O9&lt;&gt;"",O9-I9,TODAY()-I9))</f>
        <v>46</v>
      </c>
      <c r="T9" s="17" t="str">
        <f aca="false">IF(S9="","",IF(OR(H9="Vendido",O9&lt;&gt;""),"Vendido",IF(S9&gt;=60,"Revisar preço",IF(S9&gt;=45,"Atenção","OK"))))</f>
        <v>Vendido</v>
      </c>
      <c r="U9" s="10" t="s">
        <v>54</v>
      </c>
    </row>
    <row r="10" customFormat="false" ht="15" hidden="false" customHeight="false" outlineLevel="0" collapsed="false">
      <c r="A10" s="10" t="s">
        <v>72</v>
      </c>
      <c r="B10" s="10" t="s">
        <v>73</v>
      </c>
      <c r="C10" s="10" t="s">
        <v>74</v>
      </c>
      <c r="D10" s="10" t="s">
        <v>75</v>
      </c>
      <c r="E10" s="11" t="n">
        <v>12400</v>
      </c>
      <c r="F10" s="10" t="s">
        <v>76</v>
      </c>
      <c r="G10" s="10" t="s">
        <v>52</v>
      </c>
      <c r="H10" s="10" t="s">
        <v>53</v>
      </c>
      <c r="I10" s="12" t="n">
        <v>46254</v>
      </c>
      <c r="J10" s="13" t="n">
        <v>12300</v>
      </c>
      <c r="K10" s="14" t="n">
        <f aca="false">IF(A10="","",SUMIFS(Despesas!$E$6:$E$505,Despesas!$B$6:$B$505,A10))</f>
        <v>600</v>
      </c>
      <c r="L10" s="14" t="n">
        <f aca="false">IF(A10="","",J10+K10)</f>
        <v>12900</v>
      </c>
      <c r="M10" s="13" t="n">
        <v>14000</v>
      </c>
      <c r="N10" s="13" t="n">
        <v>14900</v>
      </c>
      <c r="O10" s="12"/>
      <c r="P10" s="13"/>
      <c r="Q10" s="14" t="n">
        <f aca="false">IF(A10="","",IF(P10&gt;0,P10,N10)-L10)</f>
        <v>2000</v>
      </c>
      <c r="R10" s="15" t="n">
        <f aca="false">IF(A10="","",IF(IF(P10&gt;0,P10,N10)=0,"",Q10/IF(P10&gt;0,P10,N10)))</f>
        <v>0.134228187919463</v>
      </c>
      <c r="S10" s="16" t="n">
        <f aca="true">IF(OR(A10="",I10=""),"",IF(O10&lt;&gt;"",O10-I10,TODAY()-I10))</f>
        <v>48</v>
      </c>
      <c r="T10" s="17" t="str">
        <f aca="false">IF(S10="","",IF(OR(H10="Vendido",O10&lt;&gt;""),"Vendido",IF(S10&gt;=60,"Revisar preço",IF(S10&gt;=45,"Atenção","OK"))))</f>
        <v>Atenção</v>
      </c>
      <c r="U10" s="10" t="s">
        <v>54</v>
      </c>
    </row>
    <row r="11" customFormat="false" ht="15" hidden="false" customHeight="false" outlineLevel="0" collapsed="false">
      <c r="A11" s="10"/>
      <c r="B11" s="10"/>
      <c r="C11" s="10"/>
      <c r="D11" s="10"/>
      <c r="E11" s="11"/>
      <c r="F11" s="10"/>
      <c r="G11" s="10"/>
      <c r="H11" s="10"/>
      <c r="I11" s="12"/>
      <c r="J11" s="13"/>
      <c r="K11" s="14" t="str">
        <f aca="false">IF(A11="","",SUMIFS(Despesas!$E$6:$E$505,Despesas!$B$6:$B$505,A11))</f>
        <v/>
      </c>
      <c r="L11" s="14" t="str">
        <f aca="false">IF(A11="","",J11+K11)</f>
        <v/>
      </c>
      <c r="M11" s="13"/>
      <c r="N11" s="13"/>
      <c r="O11" s="12"/>
      <c r="P11" s="13"/>
      <c r="Q11" s="14" t="str">
        <f aca="false">IF(A11="","",IF(P11&gt;0,P11,N11)-L11)</f>
        <v/>
      </c>
      <c r="R11" s="15" t="str">
        <f aca="false">IF(A11="","",IF(IF(P11&gt;0,P11,N11)=0,"",Q11/IF(P11&gt;0,P11,N11)))</f>
        <v/>
      </c>
      <c r="S11" s="16" t="str">
        <f aca="true">IF(OR(A11="",I11=""),"",IF(O11&lt;&gt;"",O11-I11,TODAY()-I11))</f>
        <v/>
      </c>
      <c r="T11" s="17" t="str">
        <f aca="false">IF(S11="","",IF(OR(H11="Vendido",O11&lt;&gt;""),"Vendido",IF(S11&gt;=60,"Revisar preço",IF(S11&gt;=45,"Atenção","OK"))))</f>
        <v/>
      </c>
      <c r="U11" s="10"/>
    </row>
    <row r="12" customFormat="false" ht="15" hidden="false" customHeight="false" outlineLevel="0" collapsed="false">
      <c r="A12" s="10"/>
      <c r="B12" s="10"/>
      <c r="C12" s="10"/>
      <c r="D12" s="10"/>
      <c r="E12" s="11"/>
      <c r="F12" s="10"/>
      <c r="G12" s="10"/>
      <c r="H12" s="10"/>
      <c r="I12" s="12"/>
      <c r="J12" s="13"/>
      <c r="K12" s="14" t="str">
        <f aca="false">IF(A12="","",SUMIFS(Despesas!$E$6:$E$505,Despesas!$B$6:$B$505,A12))</f>
        <v/>
      </c>
      <c r="L12" s="14" t="str">
        <f aca="false">IF(A12="","",J12+K12)</f>
        <v/>
      </c>
      <c r="M12" s="13"/>
      <c r="N12" s="13"/>
      <c r="O12" s="12"/>
      <c r="P12" s="13"/>
      <c r="Q12" s="14" t="str">
        <f aca="false">IF(A12="","",IF(P12&gt;0,P12,N12)-L12)</f>
        <v/>
      </c>
      <c r="R12" s="15" t="str">
        <f aca="false">IF(A12="","",IF(IF(P12&gt;0,P12,N12)=0,"",Q12/IF(P12&gt;0,P12,N12)))</f>
        <v/>
      </c>
      <c r="S12" s="16" t="str">
        <f aca="true">IF(OR(A12="",I12=""),"",IF(O12&lt;&gt;"",O12-I12,TODAY()-I12))</f>
        <v/>
      </c>
      <c r="T12" s="17" t="str">
        <f aca="false">IF(S12="","",IF(OR(H12="Vendido",O12&lt;&gt;""),"Vendido",IF(S12&gt;=60,"Revisar preço",IF(S12&gt;=45,"Atenção","OK"))))</f>
        <v/>
      </c>
      <c r="U12" s="10"/>
    </row>
    <row r="13" customFormat="false" ht="15" hidden="false" customHeight="false" outlineLevel="0" collapsed="false">
      <c r="A13" s="10"/>
      <c r="B13" s="10"/>
      <c r="C13" s="10"/>
      <c r="D13" s="10"/>
      <c r="E13" s="11"/>
      <c r="F13" s="10"/>
      <c r="G13" s="10"/>
      <c r="H13" s="10"/>
      <c r="I13" s="12"/>
      <c r="J13" s="13"/>
      <c r="K13" s="14" t="str">
        <f aca="false">IF(A13="","",SUMIFS(Despesas!$E$6:$E$505,Despesas!$B$6:$B$505,A13))</f>
        <v/>
      </c>
      <c r="L13" s="14" t="str">
        <f aca="false">IF(A13="","",J13+K13)</f>
        <v/>
      </c>
      <c r="M13" s="13"/>
      <c r="N13" s="13"/>
      <c r="O13" s="12"/>
      <c r="P13" s="13"/>
      <c r="Q13" s="14" t="str">
        <f aca="false">IF(A13="","",IF(P13&gt;0,P13,N13)-L13)</f>
        <v/>
      </c>
      <c r="R13" s="15" t="str">
        <f aca="false">IF(A13="","",IF(IF(P13&gt;0,P13,N13)=0,"",Q13/IF(P13&gt;0,P13,N13)))</f>
        <v/>
      </c>
      <c r="S13" s="16" t="str">
        <f aca="true">IF(OR(A13="",I13=""),"",IF(O13&lt;&gt;"",O13-I13,TODAY()-I13))</f>
        <v/>
      </c>
      <c r="T13" s="17" t="str">
        <f aca="false">IF(S13="","",IF(OR(H13="Vendido",O13&lt;&gt;""),"Vendido",IF(S13&gt;=60,"Revisar preço",IF(S13&gt;=45,"Atenção","OK"))))</f>
        <v/>
      </c>
      <c r="U13" s="10"/>
    </row>
    <row r="14" customFormat="false" ht="15" hidden="false" customHeight="false" outlineLevel="0" collapsed="false">
      <c r="A14" s="10"/>
      <c r="B14" s="10"/>
      <c r="C14" s="10"/>
      <c r="D14" s="10"/>
      <c r="E14" s="11"/>
      <c r="F14" s="10"/>
      <c r="G14" s="10"/>
      <c r="H14" s="10"/>
      <c r="I14" s="12"/>
      <c r="J14" s="13"/>
      <c r="K14" s="14" t="str">
        <f aca="false">IF(A14="","",SUMIFS(Despesas!$E$6:$E$505,Despesas!$B$6:$B$505,A14))</f>
        <v/>
      </c>
      <c r="L14" s="14" t="str">
        <f aca="false">IF(A14="","",J14+K14)</f>
        <v/>
      </c>
      <c r="M14" s="13"/>
      <c r="N14" s="13"/>
      <c r="O14" s="12"/>
      <c r="P14" s="13"/>
      <c r="Q14" s="14" t="str">
        <f aca="false">IF(A14="","",IF(P14&gt;0,P14,N14)-L14)</f>
        <v/>
      </c>
      <c r="R14" s="15" t="str">
        <f aca="false">IF(A14="","",IF(IF(P14&gt;0,P14,N14)=0,"",Q14/IF(P14&gt;0,P14,N14)))</f>
        <v/>
      </c>
      <c r="S14" s="16" t="str">
        <f aca="true">IF(OR(A14="",I14=""),"",IF(O14&lt;&gt;"",O14-I14,TODAY()-I14))</f>
        <v/>
      </c>
      <c r="T14" s="17" t="str">
        <f aca="false">IF(S14="","",IF(OR(H14="Vendido",O14&lt;&gt;""),"Vendido",IF(S14&gt;=60,"Revisar preço",IF(S14&gt;=45,"Atenção","OK"))))</f>
        <v/>
      </c>
      <c r="U14" s="10"/>
    </row>
    <row r="15" customFormat="false" ht="15" hidden="false" customHeight="false" outlineLevel="0" collapsed="false">
      <c r="A15" s="10"/>
      <c r="B15" s="10"/>
      <c r="C15" s="10"/>
      <c r="D15" s="10"/>
      <c r="E15" s="11"/>
      <c r="F15" s="10"/>
      <c r="G15" s="10"/>
      <c r="H15" s="10"/>
      <c r="I15" s="12"/>
      <c r="J15" s="13"/>
      <c r="K15" s="14" t="str">
        <f aca="false">IF(A15="","",SUMIFS(Despesas!$E$6:$E$505,Despesas!$B$6:$B$505,A15))</f>
        <v/>
      </c>
      <c r="L15" s="14" t="str">
        <f aca="false">IF(A15="","",J15+K15)</f>
        <v/>
      </c>
      <c r="M15" s="13"/>
      <c r="N15" s="13"/>
      <c r="O15" s="12"/>
      <c r="P15" s="13"/>
      <c r="Q15" s="14" t="str">
        <f aca="false">IF(A15="","",IF(P15&gt;0,P15,N15)-L15)</f>
        <v/>
      </c>
      <c r="R15" s="15" t="str">
        <f aca="false">IF(A15="","",IF(IF(P15&gt;0,P15,N15)=0,"",Q15/IF(P15&gt;0,P15,N15)))</f>
        <v/>
      </c>
      <c r="S15" s="16" t="str">
        <f aca="true">IF(OR(A15="",I15=""),"",IF(O15&lt;&gt;"",O15-I15,TODAY()-I15))</f>
        <v/>
      </c>
      <c r="T15" s="17" t="str">
        <f aca="false">IF(S15="","",IF(OR(H15="Vendido",O15&lt;&gt;""),"Vendido",IF(S15&gt;=60,"Revisar preço",IF(S15&gt;=45,"Atenção","OK"))))</f>
        <v/>
      </c>
      <c r="U15" s="10"/>
    </row>
    <row r="16" customFormat="false" ht="15" hidden="false" customHeight="false" outlineLevel="0" collapsed="false">
      <c r="A16" s="10"/>
      <c r="B16" s="10"/>
      <c r="C16" s="10"/>
      <c r="D16" s="10"/>
      <c r="E16" s="11"/>
      <c r="F16" s="10"/>
      <c r="G16" s="10"/>
      <c r="H16" s="10"/>
      <c r="I16" s="12"/>
      <c r="J16" s="13"/>
      <c r="K16" s="14" t="str">
        <f aca="false">IF(A16="","",SUMIFS(Despesas!$E$6:$E$505,Despesas!$B$6:$B$505,A16))</f>
        <v/>
      </c>
      <c r="L16" s="14" t="str">
        <f aca="false">IF(A16="","",J16+K16)</f>
        <v/>
      </c>
      <c r="M16" s="13"/>
      <c r="N16" s="13"/>
      <c r="O16" s="12"/>
      <c r="P16" s="13"/>
      <c r="Q16" s="14" t="str">
        <f aca="false">IF(A16="","",IF(P16&gt;0,P16,N16)-L16)</f>
        <v/>
      </c>
      <c r="R16" s="15" t="str">
        <f aca="false">IF(A16="","",IF(IF(P16&gt;0,P16,N16)=0,"",Q16/IF(P16&gt;0,P16,N16)))</f>
        <v/>
      </c>
      <c r="S16" s="16" t="str">
        <f aca="true">IF(OR(A16="",I16=""),"",IF(O16&lt;&gt;"",O16-I16,TODAY()-I16))</f>
        <v/>
      </c>
      <c r="T16" s="17" t="str">
        <f aca="false">IF(S16="","",IF(OR(H16="Vendido",O16&lt;&gt;""),"Vendido",IF(S16&gt;=60,"Revisar preço",IF(S16&gt;=45,"Atenção","OK"))))</f>
        <v/>
      </c>
      <c r="U16" s="10"/>
    </row>
    <row r="17" customFormat="false" ht="15" hidden="false" customHeight="false" outlineLevel="0" collapsed="false">
      <c r="A17" s="10"/>
      <c r="B17" s="10"/>
      <c r="C17" s="10"/>
      <c r="D17" s="10"/>
      <c r="E17" s="11"/>
      <c r="F17" s="10"/>
      <c r="G17" s="10"/>
      <c r="H17" s="10"/>
      <c r="I17" s="12"/>
      <c r="J17" s="13"/>
      <c r="K17" s="14" t="str">
        <f aca="false">IF(A17="","",SUMIFS(Despesas!$E$6:$E$505,Despesas!$B$6:$B$505,A17))</f>
        <v/>
      </c>
      <c r="L17" s="14" t="str">
        <f aca="false">IF(A17="","",J17+K17)</f>
        <v/>
      </c>
      <c r="M17" s="13"/>
      <c r="N17" s="13"/>
      <c r="O17" s="12"/>
      <c r="P17" s="13"/>
      <c r="Q17" s="14" t="str">
        <f aca="false">IF(A17="","",IF(P17&gt;0,P17,N17)-L17)</f>
        <v/>
      </c>
      <c r="R17" s="15" t="str">
        <f aca="false">IF(A17="","",IF(IF(P17&gt;0,P17,N17)=0,"",Q17/IF(P17&gt;0,P17,N17)))</f>
        <v/>
      </c>
      <c r="S17" s="16" t="str">
        <f aca="true">IF(OR(A17="",I17=""),"",IF(O17&lt;&gt;"",O17-I17,TODAY()-I17))</f>
        <v/>
      </c>
      <c r="T17" s="17" t="str">
        <f aca="false">IF(S17="","",IF(OR(H17="Vendido",O17&lt;&gt;""),"Vendido",IF(S17&gt;=60,"Revisar preço",IF(S17&gt;=45,"Atenção","OK"))))</f>
        <v/>
      </c>
      <c r="U17" s="10"/>
    </row>
    <row r="18" customFormat="false" ht="15" hidden="false" customHeight="false" outlineLevel="0" collapsed="false">
      <c r="A18" s="10"/>
      <c r="B18" s="10"/>
      <c r="C18" s="10"/>
      <c r="D18" s="10"/>
      <c r="E18" s="11"/>
      <c r="F18" s="10"/>
      <c r="G18" s="10"/>
      <c r="H18" s="10"/>
      <c r="I18" s="12"/>
      <c r="J18" s="13"/>
      <c r="K18" s="14" t="str">
        <f aca="false">IF(A18="","",SUMIFS(Despesas!$E$6:$E$505,Despesas!$B$6:$B$505,A18))</f>
        <v/>
      </c>
      <c r="L18" s="14" t="str">
        <f aca="false">IF(A18="","",J18+K18)</f>
        <v/>
      </c>
      <c r="M18" s="13"/>
      <c r="N18" s="13"/>
      <c r="O18" s="12"/>
      <c r="P18" s="13"/>
      <c r="Q18" s="14" t="str">
        <f aca="false">IF(A18="","",IF(P18&gt;0,P18,N18)-L18)</f>
        <v/>
      </c>
      <c r="R18" s="15" t="str">
        <f aca="false">IF(A18="","",IF(IF(P18&gt;0,P18,N18)=0,"",Q18/IF(P18&gt;0,P18,N18)))</f>
        <v/>
      </c>
      <c r="S18" s="16" t="str">
        <f aca="true">IF(OR(A18="",I18=""),"",IF(O18&lt;&gt;"",O18-I18,TODAY()-I18))</f>
        <v/>
      </c>
      <c r="T18" s="17" t="str">
        <f aca="false">IF(S18="","",IF(OR(H18="Vendido",O18&lt;&gt;""),"Vendido",IF(S18&gt;=60,"Revisar preço",IF(S18&gt;=45,"Atenção","OK"))))</f>
        <v/>
      </c>
      <c r="U18" s="10"/>
    </row>
    <row r="19" customFormat="false" ht="15" hidden="false" customHeight="false" outlineLevel="0" collapsed="false">
      <c r="A19" s="10"/>
      <c r="B19" s="10"/>
      <c r="C19" s="10"/>
      <c r="D19" s="10"/>
      <c r="E19" s="11"/>
      <c r="F19" s="10"/>
      <c r="G19" s="10"/>
      <c r="H19" s="10"/>
      <c r="I19" s="12"/>
      <c r="J19" s="13"/>
      <c r="K19" s="14" t="str">
        <f aca="false">IF(A19="","",SUMIFS(Despesas!$E$6:$E$505,Despesas!$B$6:$B$505,A19))</f>
        <v/>
      </c>
      <c r="L19" s="14" t="str">
        <f aca="false">IF(A19="","",J19+K19)</f>
        <v/>
      </c>
      <c r="M19" s="13"/>
      <c r="N19" s="13"/>
      <c r="O19" s="12"/>
      <c r="P19" s="13"/>
      <c r="Q19" s="14" t="str">
        <f aca="false">IF(A19="","",IF(P19&gt;0,P19,N19)-L19)</f>
        <v/>
      </c>
      <c r="R19" s="15" t="str">
        <f aca="false">IF(A19="","",IF(IF(P19&gt;0,P19,N19)=0,"",Q19/IF(P19&gt;0,P19,N19)))</f>
        <v/>
      </c>
      <c r="S19" s="16" t="str">
        <f aca="true">IF(OR(A19="",I19=""),"",IF(O19&lt;&gt;"",O19-I19,TODAY()-I19))</f>
        <v/>
      </c>
      <c r="T19" s="17" t="str">
        <f aca="false">IF(S19="","",IF(OR(H19="Vendido",O19&lt;&gt;""),"Vendido",IF(S19&gt;=60,"Revisar preço",IF(S19&gt;=45,"Atenção","OK"))))</f>
        <v/>
      </c>
      <c r="U19" s="10"/>
    </row>
    <row r="20" customFormat="false" ht="15" hidden="false" customHeight="false" outlineLevel="0" collapsed="false">
      <c r="A20" s="10"/>
      <c r="B20" s="10"/>
      <c r="C20" s="10"/>
      <c r="D20" s="10"/>
      <c r="E20" s="11"/>
      <c r="F20" s="10"/>
      <c r="G20" s="10"/>
      <c r="H20" s="10"/>
      <c r="I20" s="12"/>
      <c r="J20" s="13"/>
      <c r="K20" s="14" t="str">
        <f aca="false">IF(A20="","",SUMIFS(Despesas!$E$6:$E$505,Despesas!$B$6:$B$505,A20))</f>
        <v/>
      </c>
      <c r="L20" s="14" t="str">
        <f aca="false">IF(A20="","",J20+K20)</f>
        <v/>
      </c>
      <c r="M20" s="13"/>
      <c r="N20" s="13"/>
      <c r="O20" s="12"/>
      <c r="P20" s="13"/>
      <c r="Q20" s="14" t="str">
        <f aca="false">IF(A20="","",IF(P20&gt;0,P20,N20)-L20)</f>
        <v/>
      </c>
      <c r="R20" s="15" t="str">
        <f aca="false">IF(A20="","",IF(IF(P20&gt;0,P20,N20)=0,"",Q20/IF(P20&gt;0,P20,N20)))</f>
        <v/>
      </c>
      <c r="S20" s="16" t="str">
        <f aca="true">IF(OR(A20="",I20=""),"",IF(O20&lt;&gt;"",O20-I20,TODAY()-I20))</f>
        <v/>
      </c>
      <c r="T20" s="17" t="str">
        <f aca="false">IF(S20="","",IF(OR(H20="Vendido",O20&lt;&gt;""),"Vendido",IF(S20&gt;=60,"Revisar preço",IF(S20&gt;=45,"Atenção","OK"))))</f>
        <v/>
      </c>
      <c r="U20" s="10"/>
    </row>
    <row r="21" customFormat="false" ht="15" hidden="false" customHeight="false" outlineLevel="0" collapsed="false">
      <c r="A21" s="10"/>
      <c r="B21" s="10"/>
      <c r="C21" s="10"/>
      <c r="D21" s="10"/>
      <c r="E21" s="11"/>
      <c r="F21" s="10"/>
      <c r="G21" s="10"/>
      <c r="H21" s="10"/>
      <c r="I21" s="12"/>
      <c r="J21" s="13"/>
      <c r="K21" s="14" t="str">
        <f aca="false">IF(A21="","",SUMIFS(Despesas!$E$6:$E$505,Despesas!$B$6:$B$505,A21))</f>
        <v/>
      </c>
      <c r="L21" s="14" t="str">
        <f aca="false">IF(A21="","",J21+K21)</f>
        <v/>
      </c>
      <c r="M21" s="13"/>
      <c r="N21" s="13"/>
      <c r="O21" s="12"/>
      <c r="P21" s="13"/>
      <c r="Q21" s="14" t="str">
        <f aca="false">IF(A21="","",IF(P21&gt;0,P21,N21)-L21)</f>
        <v/>
      </c>
      <c r="R21" s="15" t="str">
        <f aca="false">IF(A21="","",IF(IF(P21&gt;0,P21,N21)=0,"",Q21/IF(P21&gt;0,P21,N21)))</f>
        <v/>
      </c>
      <c r="S21" s="16" t="str">
        <f aca="true">IF(OR(A21="",I21=""),"",IF(O21&lt;&gt;"",O21-I21,TODAY()-I21))</f>
        <v/>
      </c>
      <c r="T21" s="17" t="str">
        <f aca="false">IF(S21="","",IF(OR(H21="Vendido",O21&lt;&gt;""),"Vendido",IF(S21&gt;=60,"Revisar preço",IF(S21&gt;=45,"Atenção","OK"))))</f>
        <v/>
      </c>
      <c r="U21" s="10"/>
    </row>
    <row r="22" customFormat="false" ht="15" hidden="false" customHeight="false" outlineLevel="0" collapsed="false">
      <c r="A22" s="10"/>
      <c r="B22" s="10"/>
      <c r="C22" s="10"/>
      <c r="D22" s="10"/>
      <c r="E22" s="11"/>
      <c r="F22" s="10"/>
      <c r="G22" s="10"/>
      <c r="H22" s="10"/>
      <c r="I22" s="12"/>
      <c r="J22" s="13"/>
      <c r="K22" s="14" t="str">
        <f aca="false">IF(A22="","",SUMIFS(Despesas!$E$6:$E$505,Despesas!$B$6:$B$505,A22))</f>
        <v/>
      </c>
      <c r="L22" s="14" t="str">
        <f aca="false">IF(A22="","",J22+K22)</f>
        <v/>
      </c>
      <c r="M22" s="13"/>
      <c r="N22" s="13"/>
      <c r="O22" s="12"/>
      <c r="P22" s="13"/>
      <c r="Q22" s="14" t="str">
        <f aca="false">IF(A22="","",IF(P22&gt;0,P22,N22)-L22)</f>
        <v/>
      </c>
      <c r="R22" s="15" t="str">
        <f aca="false">IF(A22="","",IF(IF(P22&gt;0,P22,N22)=0,"",Q22/IF(P22&gt;0,P22,N22)))</f>
        <v/>
      </c>
      <c r="S22" s="16" t="str">
        <f aca="true">IF(OR(A22="",I22=""),"",IF(O22&lt;&gt;"",O22-I22,TODAY()-I22))</f>
        <v/>
      </c>
      <c r="T22" s="17" t="str">
        <f aca="false">IF(S22="","",IF(OR(H22="Vendido",O22&lt;&gt;""),"Vendido",IF(S22&gt;=60,"Revisar preço",IF(S22&gt;=45,"Atenção","OK"))))</f>
        <v/>
      </c>
      <c r="U22" s="10"/>
    </row>
    <row r="23" customFormat="false" ht="15" hidden="false" customHeight="false" outlineLevel="0" collapsed="false">
      <c r="A23" s="10"/>
      <c r="B23" s="10"/>
      <c r="C23" s="10"/>
      <c r="D23" s="10"/>
      <c r="E23" s="11"/>
      <c r="F23" s="10"/>
      <c r="G23" s="10"/>
      <c r="H23" s="10"/>
      <c r="I23" s="12"/>
      <c r="J23" s="13"/>
      <c r="K23" s="14" t="str">
        <f aca="false">IF(A23="","",SUMIFS(Despesas!$E$6:$E$505,Despesas!$B$6:$B$505,A23))</f>
        <v/>
      </c>
      <c r="L23" s="14" t="str">
        <f aca="false">IF(A23="","",J23+K23)</f>
        <v/>
      </c>
      <c r="M23" s="13"/>
      <c r="N23" s="13"/>
      <c r="O23" s="12"/>
      <c r="P23" s="13"/>
      <c r="Q23" s="14" t="str">
        <f aca="false">IF(A23="","",IF(P23&gt;0,P23,N23)-L23)</f>
        <v/>
      </c>
      <c r="R23" s="15" t="str">
        <f aca="false">IF(A23="","",IF(IF(P23&gt;0,P23,N23)=0,"",Q23/IF(P23&gt;0,P23,N23)))</f>
        <v/>
      </c>
      <c r="S23" s="16" t="str">
        <f aca="true">IF(OR(A23="",I23=""),"",IF(O23&lt;&gt;"",O23-I23,TODAY()-I23))</f>
        <v/>
      </c>
      <c r="T23" s="17" t="str">
        <f aca="false">IF(S23="","",IF(OR(H23="Vendido",O23&lt;&gt;""),"Vendido",IF(S23&gt;=60,"Revisar preço",IF(S23&gt;=45,"Atenção","OK"))))</f>
        <v/>
      </c>
      <c r="U23" s="10"/>
    </row>
    <row r="24" customFormat="false" ht="15" hidden="false" customHeight="false" outlineLevel="0" collapsed="false">
      <c r="A24" s="10"/>
      <c r="B24" s="10"/>
      <c r="C24" s="10"/>
      <c r="D24" s="10"/>
      <c r="E24" s="11"/>
      <c r="F24" s="10"/>
      <c r="G24" s="10"/>
      <c r="H24" s="10"/>
      <c r="I24" s="12"/>
      <c r="J24" s="13"/>
      <c r="K24" s="14" t="str">
        <f aca="false">IF(A24="","",SUMIFS(Despesas!$E$6:$E$505,Despesas!$B$6:$B$505,A24))</f>
        <v/>
      </c>
      <c r="L24" s="14" t="str">
        <f aca="false">IF(A24="","",J24+K24)</f>
        <v/>
      </c>
      <c r="M24" s="13"/>
      <c r="N24" s="13"/>
      <c r="O24" s="12"/>
      <c r="P24" s="13"/>
      <c r="Q24" s="14" t="str">
        <f aca="false">IF(A24="","",IF(P24&gt;0,P24,N24)-L24)</f>
        <v/>
      </c>
      <c r="R24" s="15" t="str">
        <f aca="false">IF(A24="","",IF(IF(P24&gt;0,P24,N24)=0,"",Q24/IF(P24&gt;0,P24,N24)))</f>
        <v/>
      </c>
      <c r="S24" s="16" t="str">
        <f aca="true">IF(OR(A24="",I24=""),"",IF(O24&lt;&gt;"",O24-I24,TODAY()-I24))</f>
        <v/>
      </c>
      <c r="T24" s="17" t="str">
        <f aca="false">IF(S24="","",IF(OR(H24="Vendido",O24&lt;&gt;""),"Vendido",IF(S24&gt;=60,"Revisar preço",IF(S24&gt;=45,"Atenção","OK"))))</f>
        <v/>
      </c>
      <c r="U24" s="10"/>
    </row>
    <row r="25" customFormat="false" ht="15" hidden="false" customHeight="false" outlineLevel="0" collapsed="false">
      <c r="A25" s="10"/>
      <c r="B25" s="10"/>
      <c r="C25" s="10"/>
      <c r="D25" s="10"/>
      <c r="E25" s="11"/>
      <c r="F25" s="10"/>
      <c r="G25" s="10"/>
      <c r="H25" s="10"/>
      <c r="I25" s="12"/>
      <c r="J25" s="13"/>
      <c r="K25" s="14" t="str">
        <f aca="false">IF(A25="","",SUMIFS(Despesas!$E$6:$E$505,Despesas!$B$6:$B$505,A25))</f>
        <v/>
      </c>
      <c r="L25" s="14" t="str">
        <f aca="false">IF(A25="","",J25+K25)</f>
        <v/>
      </c>
      <c r="M25" s="13"/>
      <c r="N25" s="13"/>
      <c r="O25" s="12"/>
      <c r="P25" s="13"/>
      <c r="Q25" s="14" t="str">
        <f aca="false">IF(A25="","",IF(P25&gt;0,P25,N25)-L25)</f>
        <v/>
      </c>
      <c r="R25" s="15" t="str">
        <f aca="false">IF(A25="","",IF(IF(P25&gt;0,P25,N25)=0,"",Q25/IF(P25&gt;0,P25,N25)))</f>
        <v/>
      </c>
      <c r="S25" s="16" t="str">
        <f aca="true">IF(OR(A25="",I25=""),"",IF(O25&lt;&gt;"",O25-I25,TODAY()-I25))</f>
        <v/>
      </c>
      <c r="T25" s="17" t="str">
        <f aca="false">IF(S25="","",IF(OR(H25="Vendido",O25&lt;&gt;""),"Vendido",IF(S25&gt;=60,"Revisar preço",IF(S25&gt;=45,"Atenção","OK"))))</f>
        <v/>
      </c>
      <c r="U25" s="10"/>
    </row>
    <row r="26" customFormat="false" ht="15" hidden="false" customHeight="false" outlineLevel="0" collapsed="false">
      <c r="A26" s="10"/>
      <c r="B26" s="10"/>
      <c r="C26" s="10"/>
      <c r="D26" s="10"/>
      <c r="E26" s="11"/>
      <c r="F26" s="10"/>
      <c r="G26" s="10"/>
      <c r="H26" s="10"/>
      <c r="I26" s="12"/>
      <c r="J26" s="13"/>
      <c r="K26" s="14" t="str">
        <f aca="false">IF(A26="","",SUMIFS(Despesas!$E$6:$E$505,Despesas!$B$6:$B$505,A26))</f>
        <v/>
      </c>
      <c r="L26" s="14" t="str">
        <f aca="false">IF(A26="","",J26+K26)</f>
        <v/>
      </c>
      <c r="M26" s="13"/>
      <c r="N26" s="13"/>
      <c r="O26" s="12"/>
      <c r="P26" s="13"/>
      <c r="Q26" s="14" t="str">
        <f aca="false">IF(A26="","",IF(P26&gt;0,P26,N26)-L26)</f>
        <v/>
      </c>
      <c r="R26" s="15" t="str">
        <f aca="false">IF(A26="","",IF(IF(P26&gt;0,P26,N26)=0,"",Q26/IF(P26&gt;0,P26,N26)))</f>
        <v/>
      </c>
      <c r="S26" s="16" t="str">
        <f aca="true">IF(OR(A26="",I26=""),"",IF(O26&lt;&gt;"",O26-I26,TODAY()-I26))</f>
        <v/>
      </c>
      <c r="T26" s="17" t="str">
        <f aca="false">IF(S26="","",IF(OR(H26="Vendido",O26&lt;&gt;""),"Vendido",IF(S26&gt;=60,"Revisar preço",IF(S26&gt;=45,"Atenção","OK"))))</f>
        <v/>
      </c>
      <c r="U26" s="10"/>
    </row>
    <row r="27" customFormat="false" ht="15" hidden="false" customHeight="false" outlineLevel="0" collapsed="false">
      <c r="A27" s="10"/>
      <c r="B27" s="10"/>
      <c r="C27" s="10"/>
      <c r="D27" s="10"/>
      <c r="E27" s="11"/>
      <c r="F27" s="10"/>
      <c r="G27" s="10"/>
      <c r="H27" s="10"/>
      <c r="I27" s="12"/>
      <c r="J27" s="13"/>
      <c r="K27" s="14" t="str">
        <f aca="false">IF(A27="","",SUMIFS(Despesas!$E$6:$E$505,Despesas!$B$6:$B$505,A27))</f>
        <v/>
      </c>
      <c r="L27" s="14" t="str">
        <f aca="false">IF(A27="","",J27+K27)</f>
        <v/>
      </c>
      <c r="M27" s="13"/>
      <c r="N27" s="13"/>
      <c r="O27" s="12"/>
      <c r="P27" s="13"/>
      <c r="Q27" s="14" t="str">
        <f aca="false">IF(A27="","",IF(P27&gt;0,P27,N27)-L27)</f>
        <v/>
      </c>
      <c r="R27" s="15" t="str">
        <f aca="false">IF(A27="","",IF(IF(P27&gt;0,P27,N27)=0,"",Q27/IF(P27&gt;0,P27,N27)))</f>
        <v/>
      </c>
      <c r="S27" s="16" t="str">
        <f aca="true">IF(OR(A27="",I27=""),"",IF(O27&lt;&gt;"",O27-I27,TODAY()-I27))</f>
        <v/>
      </c>
      <c r="T27" s="17" t="str">
        <f aca="false">IF(S27="","",IF(OR(H27="Vendido",O27&lt;&gt;""),"Vendido",IF(S27&gt;=60,"Revisar preço",IF(S27&gt;=45,"Atenção","OK"))))</f>
        <v/>
      </c>
      <c r="U27" s="10"/>
    </row>
    <row r="28" customFormat="false" ht="15" hidden="false" customHeight="false" outlineLevel="0" collapsed="false">
      <c r="A28" s="10"/>
      <c r="B28" s="10"/>
      <c r="C28" s="10"/>
      <c r="D28" s="10"/>
      <c r="E28" s="11"/>
      <c r="F28" s="10"/>
      <c r="G28" s="10"/>
      <c r="H28" s="10"/>
      <c r="I28" s="12"/>
      <c r="J28" s="13"/>
      <c r="K28" s="14" t="str">
        <f aca="false">IF(A28="","",SUMIFS(Despesas!$E$6:$E$505,Despesas!$B$6:$B$505,A28))</f>
        <v/>
      </c>
      <c r="L28" s="14" t="str">
        <f aca="false">IF(A28="","",J28+K28)</f>
        <v/>
      </c>
      <c r="M28" s="13"/>
      <c r="N28" s="13"/>
      <c r="O28" s="12"/>
      <c r="P28" s="13"/>
      <c r="Q28" s="14" t="str">
        <f aca="false">IF(A28="","",IF(P28&gt;0,P28,N28)-L28)</f>
        <v/>
      </c>
      <c r="R28" s="15" t="str">
        <f aca="false">IF(A28="","",IF(IF(P28&gt;0,P28,N28)=0,"",Q28/IF(P28&gt;0,P28,N28)))</f>
        <v/>
      </c>
      <c r="S28" s="16" t="str">
        <f aca="true">IF(OR(A28="",I28=""),"",IF(O28&lt;&gt;"",O28-I28,TODAY()-I28))</f>
        <v/>
      </c>
      <c r="T28" s="17" t="str">
        <f aca="false">IF(S28="","",IF(OR(H28="Vendido",O28&lt;&gt;""),"Vendido",IF(S28&gt;=60,"Revisar preço",IF(S28&gt;=45,"Atenção","OK"))))</f>
        <v/>
      </c>
      <c r="U28" s="10"/>
    </row>
    <row r="29" customFormat="false" ht="15" hidden="false" customHeight="false" outlineLevel="0" collapsed="false">
      <c r="A29" s="10"/>
      <c r="B29" s="10"/>
      <c r="C29" s="10"/>
      <c r="D29" s="10"/>
      <c r="E29" s="11"/>
      <c r="F29" s="10"/>
      <c r="G29" s="10"/>
      <c r="H29" s="10"/>
      <c r="I29" s="12"/>
      <c r="J29" s="13"/>
      <c r="K29" s="14" t="str">
        <f aca="false">IF(A29="","",SUMIFS(Despesas!$E$6:$E$505,Despesas!$B$6:$B$505,A29))</f>
        <v/>
      </c>
      <c r="L29" s="14" t="str">
        <f aca="false">IF(A29="","",J29+K29)</f>
        <v/>
      </c>
      <c r="M29" s="13"/>
      <c r="N29" s="13"/>
      <c r="O29" s="12"/>
      <c r="P29" s="13"/>
      <c r="Q29" s="14" t="str">
        <f aca="false">IF(A29="","",IF(P29&gt;0,P29,N29)-L29)</f>
        <v/>
      </c>
      <c r="R29" s="15" t="str">
        <f aca="false">IF(A29="","",IF(IF(P29&gt;0,P29,N29)=0,"",Q29/IF(P29&gt;0,P29,N29)))</f>
        <v/>
      </c>
      <c r="S29" s="16" t="str">
        <f aca="true">IF(OR(A29="",I29=""),"",IF(O29&lt;&gt;"",O29-I29,TODAY()-I29))</f>
        <v/>
      </c>
      <c r="T29" s="17" t="str">
        <f aca="false">IF(S29="","",IF(OR(H29="Vendido",O29&lt;&gt;""),"Vendido",IF(S29&gt;=60,"Revisar preço",IF(S29&gt;=45,"Atenção","OK"))))</f>
        <v/>
      </c>
      <c r="U29" s="10"/>
    </row>
    <row r="30" customFormat="false" ht="15" hidden="false" customHeight="false" outlineLevel="0" collapsed="false">
      <c r="A30" s="10"/>
      <c r="B30" s="10"/>
      <c r="C30" s="10"/>
      <c r="D30" s="10"/>
      <c r="E30" s="11"/>
      <c r="F30" s="10"/>
      <c r="G30" s="10"/>
      <c r="H30" s="10"/>
      <c r="I30" s="12"/>
      <c r="J30" s="13"/>
      <c r="K30" s="14" t="str">
        <f aca="false">IF(A30="","",SUMIFS(Despesas!$E$6:$E$505,Despesas!$B$6:$B$505,A30))</f>
        <v/>
      </c>
      <c r="L30" s="14" t="str">
        <f aca="false">IF(A30="","",J30+K30)</f>
        <v/>
      </c>
      <c r="M30" s="13"/>
      <c r="N30" s="13"/>
      <c r="O30" s="12"/>
      <c r="P30" s="13"/>
      <c r="Q30" s="14" t="str">
        <f aca="false">IF(A30="","",IF(P30&gt;0,P30,N30)-L30)</f>
        <v/>
      </c>
      <c r="R30" s="15" t="str">
        <f aca="false">IF(A30="","",IF(IF(P30&gt;0,P30,N30)=0,"",Q30/IF(P30&gt;0,P30,N30)))</f>
        <v/>
      </c>
      <c r="S30" s="16" t="str">
        <f aca="true">IF(OR(A30="",I30=""),"",IF(O30&lt;&gt;"",O30-I30,TODAY()-I30))</f>
        <v/>
      </c>
      <c r="T30" s="17" t="str">
        <f aca="false">IF(S30="","",IF(OR(H30="Vendido",O30&lt;&gt;""),"Vendido",IF(S30&gt;=60,"Revisar preço",IF(S30&gt;=45,"Atenção","OK"))))</f>
        <v/>
      </c>
      <c r="U30" s="10"/>
    </row>
    <row r="31" customFormat="false" ht="15" hidden="false" customHeight="false" outlineLevel="0" collapsed="false">
      <c r="A31" s="10"/>
      <c r="B31" s="10"/>
      <c r="C31" s="10"/>
      <c r="D31" s="10"/>
      <c r="E31" s="11"/>
      <c r="F31" s="10"/>
      <c r="G31" s="10"/>
      <c r="H31" s="10"/>
      <c r="I31" s="12"/>
      <c r="J31" s="13"/>
      <c r="K31" s="14" t="str">
        <f aca="false">IF(A31="","",SUMIFS(Despesas!$E$6:$E$505,Despesas!$B$6:$B$505,A31))</f>
        <v/>
      </c>
      <c r="L31" s="14" t="str">
        <f aca="false">IF(A31="","",J31+K31)</f>
        <v/>
      </c>
      <c r="M31" s="13"/>
      <c r="N31" s="13"/>
      <c r="O31" s="12"/>
      <c r="P31" s="13"/>
      <c r="Q31" s="14" t="str">
        <f aca="false">IF(A31="","",IF(P31&gt;0,P31,N31)-L31)</f>
        <v/>
      </c>
      <c r="R31" s="15" t="str">
        <f aca="false">IF(A31="","",IF(IF(P31&gt;0,P31,N31)=0,"",Q31/IF(P31&gt;0,P31,N31)))</f>
        <v/>
      </c>
      <c r="S31" s="16" t="str">
        <f aca="true">IF(OR(A31="",I31=""),"",IF(O31&lt;&gt;"",O31-I31,TODAY()-I31))</f>
        <v/>
      </c>
      <c r="T31" s="17" t="str">
        <f aca="false">IF(S31="","",IF(OR(H31="Vendido",O31&lt;&gt;""),"Vendido",IF(S31&gt;=60,"Revisar preço",IF(S31&gt;=45,"Atenção","OK"))))</f>
        <v/>
      </c>
      <c r="U31" s="10"/>
    </row>
    <row r="32" customFormat="false" ht="15" hidden="false" customHeight="false" outlineLevel="0" collapsed="false">
      <c r="A32" s="10"/>
      <c r="B32" s="10"/>
      <c r="C32" s="10"/>
      <c r="D32" s="10"/>
      <c r="E32" s="11"/>
      <c r="F32" s="10"/>
      <c r="G32" s="10"/>
      <c r="H32" s="10"/>
      <c r="I32" s="12"/>
      <c r="J32" s="13"/>
      <c r="K32" s="14" t="str">
        <f aca="false">IF(A32="","",SUMIFS(Despesas!$E$6:$E$505,Despesas!$B$6:$B$505,A32))</f>
        <v/>
      </c>
      <c r="L32" s="14" t="str">
        <f aca="false">IF(A32="","",J32+K32)</f>
        <v/>
      </c>
      <c r="M32" s="13"/>
      <c r="N32" s="13"/>
      <c r="O32" s="12"/>
      <c r="P32" s="13"/>
      <c r="Q32" s="14" t="str">
        <f aca="false">IF(A32="","",IF(P32&gt;0,P32,N32)-L32)</f>
        <v/>
      </c>
      <c r="R32" s="15" t="str">
        <f aca="false">IF(A32="","",IF(IF(P32&gt;0,P32,N32)=0,"",Q32/IF(P32&gt;0,P32,N32)))</f>
        <v/>
      </c>
      <c r="S32" s="16" t="str">
        <f aca="true">IF(OR(A32="",I32=""),"",IF(O32&lt;&gt;"",O32-I32,TODAY()-I32))</f>
        <v/>
      </c>
      <c r="T32" s="17" t="str">
        <f aca="false">IF(S32="","",IF(OR(H32="Vendido",O32&lt;&gt;""),"Vendido",IF(S32&gt;=60,"Revisar preço",IF(S32&gt;=45,"Atenção","OK"))))</f>
        <v/>
      </c>
      <c r="U32" s="10"/>
    </row>
    <row r="33" customFormat="false" ht="15" hidden="false" customHeight="false" outlineLevel="0" collapsed="false">
      <c r="A33" s="10"/>
      <c r="B33" s="10"/>
      <c r="C33" s="10"/>
      <c r="D33" s="10"/>
      <c r="E33" s="11"/>
      <c r="F33" s="10"/>
      <c r="G33" s="10"/>
      <c r="H33" s="10"/>
      <c r="I33" s="12"/>
      <c r="J33" s="13"/>
      <c r="K33" s="14" t="str">
        <f aca="false">IF(A33="","",SUMIFS(Despesas!$E$6:$E$505,Despesas!$B$6:$B$505,A33))</f>
        <v/>
      </c>
      <c r="L33" s="14" t="str">
        <f aca="false">IF(A33="","",J33+K33)</f>
        <v/>
      </c>
      <c r="M33" s="13"/>
      <c r="N33" s="13"/>
      <c r="O33" s="12"/>
      <c r="P33" s="13"/>
      <c r="Q33" s="14" t="str">
        <f aca="false">IF(A33="","",IF(P33&gt;0,P33,N33)-L33)</f>
        <v/>
      </c>
      <c r="R33" s="15" t="str">
        <f aca="false">IF(A33="","",IF(IF(P33&gt;0,P33,N33)=0,"",Q33/IF(P33&gt;0,P33,N33)))</f>
        <v/>
      </c>
      <c r="S33" s="16" t="str">
        <f aca="true">IF(OR(A33="",I33=""),"",IF(O33&lt;&gt;"",O33-I33,TODAY()-I33))</f>
        <v/>
      </c>
      <c r="T33" s="17" t="str">
        <f aca="false">IF(S33="","",IF(OR(H33="Vendido",O33&lt;&gt;""),"Vendido",IF(S33&gt;=60,"Revisar preço",IF(S33&gt;=45,"Atenção","OK"))))</f>
        <v/>
      </c>
      <c r="U33" s="10"/>
    </row>
    <row r="34" customFormat="false" ht="15" hidden="false" customHeight="false" outlineLevel="0" collapsed="false">
      <c r="A34" s="10"/>
      <c r="B34" s="10"/>
      <c r="C34" s="10"/>
      <c r="D34" s="10"/>
      <c r="E34" s="11"/>
      <c r="F34" s="10"/>
      <c r="G34" s="10"/>
      <c r="H34" s="10"/>
      <c r="I34" s="12"/>
      <c r="J34" s="13"/>
      <c r="K34" s="14" t="str">
        <f aca="false">IF(A34="","",SUMIFS(Despesas!$E$6:$E$505,Despesas!$B$6:$B$505,A34))</f>
        <v/>
      </c>
      <c r="L34" s="14" t="str">
        <f aca="false">IF(A34="","",J34+K34)</f>
        <v/>
      </c>
      <c r="M34" s="13"/>
      <c r="N34" s="13"/>
      <c r="O34" s="12"/>
      <c r="P34" s="13"/>
      <c r="Q34" s="14" t="str">
        <f aca="false">IF(A34="","",IF(P34&gt;0,P34,N34)-L34)</f>
        <v/>
      </c>
      <c r="R34" s="15" t="str">
        <f aca="false">IF(A34="","",IF(IF(P34&gt;0,P34,N34)=0,"",Q34/IF(P34&gt;0,P34,N34)))</f>
        <v/>
      </c>
      <c r="S34" s="16" t="str">
        <f aca="true">IF(OR(A34="",I34=""),"",IF(O34&lt;&gt;"",O34-I34,TODAY()-I34))</f>
        <v/>
      </c>
      <c r="T34" s="17" t="str">
        <f aca="false">IF(S34="","",IF(OR(H34="Vendido",O34&lt;&gt;""),"Vendido",IF(S34&gt;=60,"Revisar preço",IF(S34&gt;=45,"Atenção","OK"))))</f>
        <v/>
      </c>
      <c r="U34" s="10"/>
    </row>
    <row r="35" customFormat="false" ht="15" hidden="false" customHeight="false" outlineLevel="0" collapsed="false">
      <c r="A35" s="10"/>
      <c r="B35" s="10"/>
      <c r="C35" s="10"/>
      <c r="D35" s="10"/>
      <c r="E35" s="11"/>
      <c r="F35" s="10"/>
      <c r="G35" s="10"/>
      <c r="H35" s="10"/>
      <c r="I35" s="12"/>
      <c r="J35" s="13"/>
      <c r="K35" s="14" t="str">
        <f aca="false">IF(A35="","",SUMIFS(Despesas!$E$6:$E$505,Despesas!$B$6:$B$505,A35))</f>
        <v/>
      </c>
      <c r="L35" s="14" t="str">
        <f aca="false">IF(A35="","",J35+K35)</f>
        <v/>
      </c>
      <c r="M35" s="13"/>
      <c r="N35" s="13"/>
      <c r="O35" s="12"/>
      <c r="P35" s="13"/>
      <c r="Q35" s="14" t="str">
        <f aca="false">IF(A35="","",IF(P35&gt;0,P35,N35)-L35)</f>
        <v/>
      </c>
      <c r="R35" s="15" t="str">
        <f aca="false">IF(A35="","",IF(IF(P35&gt;0,P35,N35)=0,"",Q35/IF(P35&gt;0,P35,N35)))</f>
        <v/>
      </c>
      <c r="S35" s="16" t="str">
        <f aca="true">IF(OR(A35="",I35=""),"",IF(O35&lt;&gt;"",O35-I35,TODAY()-I35))</f>
        <v/>
      </c>
      <c r="T35" s="17" t="str">
        <f aca="false">IF(S35="","",IF(OR(H35="Vendido",O35&lt;&gt;""),"Vendido",IF(S35&gt;=60,"Revisar preço",IF(S35&gt;=45,"Atenção","OK"))))</f>
        <v/>
      </c>
      <c r="U35" s="10"/>
    </row>
    <row r="36" customFormat="false" ht="15" hidden="false" customHeight="false" outlineLevel="0" collapsed="false">
      <c r="A36" s="10"/>
      <c r="B36" s="10"/>
      <c r="C36" s="10"/>
      <c r="D36" s="10"/>
      <c r="E36" s="11"/>
      <c r="F36" s="10"/>
      <c r="G36" s="10"/>
      <c r="H36" s="10"/>
      <c r="I36" s="12"/>
      <c r="J36" s="13"/>
      <c r="K36" s="14" t="str">
        <f aca="false">IF(A36="","",SUMIFS(Despesas!$E$6:$E$505,Despesas!$B$6:$B$505,A36))</f>
        <v/>
      </c>
      <c r="L36" s="14" t="str">
        <f aca="false">IF(A36="","",J36+K36)</f>
        <v/>
      </c>
      <c r="M36" s="13"/>
      <c r="N36" s="13"/>
      <c r="O36" s="12"/>
      <c r="P36" s="13"/>
      <c r="Q36" s="14" t="str">
        <f aca="false">IF(A36="","",IF(P36&gt;0,P36,N36)-L36)</f>
        <v/>
      </c>
      <c r="R36" s="15" t="str">
        <f aca="false">IF(A36="","",IF(IF(P36&gt;0,P36,N36)=0,"",Q36/IF(P36&gt;0,P36,N36)))</f>
        <v/>
      </c>
      <c r="S36" s="16" t="str">
        <f aca="true">IF(OR(A36="",I36=""),"",IF(O36&lt;&gt;"",O36-I36,TODAY()-I36))</f>
        <v/>
      </c>
      <c r="T36" s="17" t="str">
        <f aca="false">IF(S36="","",IF(OR(H36="Vendido",O36&lt;&gt;""),"Vendido",IF(S36&gt;=60,"Revisar preço",IF(S36&gt;=45,"Atenção","OK"))))</f>
        <v/>
      </c>
      <c r="U36" s="10"/>
    </row>
    <row r="37" customFormat="false" ht="15" hidden="false" customHeight="false" outlineLevel="0" collapsed="false">
      <c r="A37" s="10"/>
      <c r="B37" s="10"/>
      <c r="C37" s="10"/>
      <c r="D37" s="10"/>
      <c r="E37" s="11"/>
      <c r="F37" s="10"/>
      <c r="G37" s="10"/>
      <c r="H37" s="10"/>
      <c r="I37" s="12"/>
      <c r="J37" s="13"/>
      <c r="K37" s="14" t="str">
        <f aca="false">IF(A37="","",SUMIFS(Despesas!$E$6:$E$505,Despesas!$B$6:$B$505,A37))</f>
        <v/>
      </c>
      <c r="L37" s="14" t="str">
        <f aca="false">IF(A37="","",J37+K37)</f>
        <v/>
      </c>
      <c r="M37" s="13"/>
      <c r="N37" s="13"/>
      <c r="O37" s="12"/>
      <c r="P37" s="13"/>
      <c r="Q37" s="14" t="str">
        <f aca="false">IF(A37="","",IF(P37&gt;0,P37,N37)-L37)</f>
        <v/>
      </c>
      <c r="R37" s="15" t="str">
        <f aca="false">IF(A37="","",IF(IF(P37&gt;0,P37,N37)=0,"",Q37/IF(P37&gt;0,P37,N37)))</f>
        <v/>
      </c>
      <c r="S37" s="16" t="str">
        <f aca="true">IF(OR(A37="",I37=""),"",IF(O37&lt;&gt;"",O37-I37,TODAY()-I37))</f>
        <v/>
      </c>
      <c r="T37" s="17" t="str">
        <f aca="false">IF(S37="","",IF(OR(H37="Vendido",O37&lt;&gt;""),"Vendido",IF(S37&gt;=60,"Revisar preço",IF(S37&gt;=45,"Atenção","OK"))))</f>
        <v/>
      </c>
      <c r="U37" s="10"/>
    </row>
    <row r="38" customFormat="false" ht="15" hidden="false" customHeight="false" outlineLevel="0" collapsed="false">
      <c r="A38" s="10"/>
      <c r="B38" s="10"/>
      <c r="C38" s="10"/>
      <c r="D38" s="10"/>
      <c r="E38" s="11"/>
      <c r="F38" s="10"/>
      <c r="G38" s="10"/>
      <c r="H38" s="10"/>
      <c r="I38" s="12"/>
      <c r="J38" s="13"/>
      <c r="K38" s="14" t="str">
        <f aca="false">IF(A38="","",SUMIFS(Despesas!$E$6:$E$505,Despesas!$B$6:$B$505,A38))</f>
        <v/>
      </c>
      <c r="L38" s="14" t="str">
        <f aca="false">IF(A38="","",J38+K38)</f>
        <v/>
      </c>
      <c r="M38" s="13"/>
      <c r="N38" s="13"/>
      <c r="O38" s="12"/>
      <c r="P38" s="13"/>
      <c r="Q38" s="14" t="str">
        <f aca="false">IF(A38="","",IF(P38&gt;0,P38,N38)-L38)</f>
        <v/>
      </c>
      <c r="R38" s="15" t="str">
        <f aca="false">IF(A38="","",IF(IF(P38&gt;0,P38,N38)=0,"",Q38/IF(P38&gt;0,P38,N38)))</f>
        <v/>
      </c>
      <c r="S38" s="16" t="str">
        <f aca="true">IF(OR(A38="",I38=""),"",IF(O38&lt;&gt;"",O38-I38,TODAY()-I38))</f>
        <v/>
      </c>
      <c r="T38" s="17" t="str">
        <f aca="false">IF(S38="","",IF(OR(H38="Vendido",O38&lt;&gt;""),"Vendido",IF(S38&gt;=60,"Revisar preço",IF(S38&gt;=45,"Atenção","OK"))))</f>
        <v/>
      </c>
      <c r="U38" s="10"/>
    </row>
    <row r="39" customFormat="false" ht="15" hidden="false" customHeight="false" outlineLevel="0" collapsed="false">
      <c r="A39" s="10"/>
      <c r="B39" s="10"/>
      <c r="C39" s="10"/>
      <c r="D39" s="10"/>
      <c r="E39" s="11"/>
      <c r="F39" s="10"/>
      <c r="G39" s="10"/>
      <c r="H39" s="10"/>
      <c r="I39" s="12"/>
      <c r="J39" s="13"/>
      <c r="K39" s="14" t="str">
        <f aca="false">IF(A39="","",SUMIFS(Despesas!$E$6:$E$505,Despesas!$B$6:$B$505,A39))</f>
        <v/>
      </c>
      <c r="L39" s="14" t="str">
        <f aca="false">IF(A39="","",J39+K39)</f>
        <v/>
      </c>
      <c r="M39" s="13"/>
      <c r="N39" s="13"/>
      <c r="O39" s="12"/>
      <c r="P39" s="13"/>
      <c r="Q39" s="14" t="str">
        <f aca="false">IF(A39="","",IF(P39&gt;0,P39,N39)-L39)</f>
        <v/>
      </c>
      <c r="R39" s="15" t="str">
        <f aca="false">IF(A39="","",IF(IF(P39&gt;0,P39,N39)=0,"",Q39/IF(P39&gt;0,P39,N39)))</f>
        <v/>
      </c>
      <c r="S39" s="16" t="str">
        <f aca="true">IF(OR(A39="",I39=""),"",IF(O39&lt;&gt;"",O39-I39,TODAY()-I39))</f>
        <v/>
      </c>
      <c r="T39" s="17" t="str">
        <f aca="false">IF(S39="","",IF(OR(H39="Vendido",O39&lt;&gt;""),"Vendido",IF(S39&gt;=60,"Revisar preço",IF(S39&gt;=45,"Atenção","OK"))))</f>
        <v/>
      </c>
      <c r="U39" s="10"/>
    </row>
    <row r="40" customFormat="false" ht="15" hidden="false" customHeight="false" outlineLevel="0" collapsed="false">
      <c r="A40" s="10"/>
      <c r="B40" s="10"/>
      <c r="C40" s="10"/>
      <c r="D40" s="10"/>
      <c r="E40" s="11"/>
      <c r="F40" s="10"/>
      <c r="G40" s="10"/>
      <c r="H40" s="10"/>
      <c r="I40" s="12"/>
      <c r="J40" s="13"/>
      <c r="K40" s="14" t="str">
        <f aca="false">IF(A40="","",SUMIFS(Despesas!$E$6:$E$505,Despesas!$B$6:$B$505,A40))</f>
        <v/>
      </c>
      <c r="L40" s="14" t="str">
        <f aca="false">IF(A40="","",J40+K40)</f>
        <v/>
      </c>
      <c r="M40" s="13"/>
      <c r="N40" s="13"/>
      <c r="O40" s="12"/>
      <c r="P40" s="13"/>
      <c r="Q40" s="14" t="str">
        <f aca="false">IF(A40="","",IF(P40&gt;0,P40,N40)-L40)</f>
        <v/>
      </c>
      <c r="R40" s="15" t="str">
        <f aca="false">IF(A40="","",IF(IF(P40&gt;0,P40,N40)=0,"",Q40/IF(P40&gt;0,P40,N40)))</f>
        <v/>
      </c>
      <c r="S40" s="16" t="str">
        <f aca="true">IF(OR(A40="",I40=""),"",IF(O40&lt;&gt;"",O40-I40,TODAY()-I40))</f>
        <v/>
      </c>
      <c r="T40" s="17" t="str">
        <f aca="false">IF(S40="","",IF(OR(H40="Vendido",O40&lt;&gt;""),"Vendido",IF(S40&gt;=60,"Revisar preço",IF(S40&gt;=45,"Atenção","OK"))))</f>
        <v/>
      </c>
      <c r="U40" s="10"/>
    </row>
    <row r="41" customFormat="false" ht="15" hidden="false" customHeight="false" outlineLevel="0" collapsed="false">
      <c r="A41" s="10"/>
      <c r="B41" s="10"/>
      <c r="C41" s="10"/>
      <c r="D41" s="10"/>
      <c r="E41" s="11"/>
      <c r="F41" s="10"/>
      <c r="G41" s="10"/>
      <c r="H41" s="10"/>
      <c r="I41" s="12"/>
      <c r="J41" s="13"/>
      <c r="K41" s="14" t="str">
        <f aca="false">IF(A41="","",SUMIFS(Despesas!$E$6:$E$505,Despesas!$B$6:$B$505,A41))</f>
        <v/>
      </c>
      <c r="L41" s="14" t="str">
        <f aca="false">IF(A41="","",J41+K41)</f>
        <v/>
      </c>
      <c r="M41" s="13"/>
      <c r="N41" s="13"/>
      <c r="O41" s="12"/>
      <c r="P41" s="13"/>
      <c r="Q41" s="14" t="str">
        <f aca="false">IF(A41="","",IF(P41&gt;0,P41,N41)-L41)</f>
        <v/>
      </c>
      <c r="R41" s="15" t="str">
        <f aca="false">IF(A41="","",IF(IF(P41&gt;0,P41,N41)=0,"",Q41/IF(P41&gt;0,P41,N41)))</f>
        <v/>
      </c>
      <c r="S41" s="16" t="str">
        <f aca="true">IF(OR(A41="",I41=""),"",IF(O41&lt;&gt;"",O41-I41,TODAY()-I41))</f>
        <v/>
      </c>
      <c r="T41" s="17" t="str">
        <f aca="false">IF(S41="","",IF(OR(H41="Vendido",O41&lt;&gt;""),"Vendido",IF(S41&gt;=60,"Revisar preço",IF(S41&gt;=45,"Atenção","OK"))))</f>
        <v/>
      </c>
      <c r="U41" s="10"/>
    </row>
    <row r="42" customFormat="false" ht="15" hidden="false" customHeight="false" outlineLevel="0" collapsed="false">
      <c r="A42" s="10"/>
      <c r="B42" s="10"/>
      <c r="C42" s="10"/>
      <c r="D42" s="10"/>
      <c r="E42" s="11"/>
      <c r="F42" s="10"/>
      <c r="G42" s="10"/>
      <c r="H42" s="10"/>
      <c r="I42" s="12"/>
      <c r="J42" s="13"/>
      <c r="K42" s="14" t="str">
        <f aca="false">IF(A42="","",SUMIFS(Despesas!$E$6:$E$505,Despesas!$B$6:$B$505,A42))</f>
        <v/>
      </c>
      <c r="L42" s="14" t="str">
        <f aca="false">IF(A42="","",J42+K42)</f>
        <v/>
      </c>
      <c r="M42" s="13"/>
      <c r="N42" s="13"/>
      <c r="O42" s="12"/>
      <c r="P42" s="13"/>
      <c r="Q42" s="14" t="str">
        <f aca="false">IF(A42="","",IF(P42&gt;0,P42,N42)-L42)</f>
        <v/>
      </c>
      <c r="R42" s="15" t="str">
        <f aca="false">IF(A42="","",IF(IF(P42&gt;0,P42,N42)=0,"",Q42/IF(P42&gt;0,P42,N42)))</f>
        <v/>
      </c>
      <c r="S42" s="16" t="str">
        <f aca="true">IF(OR(A42="",I42=""),"",IF(O42&lt;&gt;"",O42-I42,TODAY()-I42))</f>
        <v/>
      </c>
      <c r="T42" s="17" t="str">
        <f aca="false">IF(S42="","",IF(OR(H42="Vendido",O42&lt;&gt;""),"Vendido",IF(S42&gt;=60,"Revisar preço",IF(S42&gt;=45,"Atenção","OK"))))</f>
        <v/>
      </c>
      <c r="U42" s="10"/>
    </row>
    <row r="43" customFormat="false" ht="15" hidden="false" customHeight="false" outlineLevel="0" collapsed="false">
      <c r="A43" s="10"/>
      <c r="B43" s="10"/>
      <c r="C43" s="10"/>
      <c r="D43" s="10"/>
      <c r="E43" s="11"/>
      <c r="F43" s="10"/>
      <c r="G43" s="10"/>
      <c r="H43" s="10"/>
      <c r="I43" s="12"/>
      <c r="J43" s="13"/>
      <c r="K43" s="14" t="str">
        <f aca="false">IF(A43="","",SUMIFS(Despesas!$E$6:$E$505,Despesas!$B$6:$B$505,A43))</f>
        <v/>
      </c>
      <c r="L43" s="14" t="str">
        <f aca="false">IF(A43="","",J43+K43)</f>
        <v/>
      </c>
      <c r="M43" s="13"/>
      <c r="N43" s="13"/>
      <c r="O43" s="12"/>
      <c r="P43" s="13"/>
      <c r="Q43" s="14" t="str">
        <f aca="false">IF(A43="","",IF(P43&gt;0,P43,N43)-L43)</f>
        <v/>
      </c>
      <c r="R43" s="15" t="str">
        <f aca="false">IF(A43="","",IF(IF(P43&gt;0,P43,N43)=0,"",Q43/IF(P43&gt;0,P43,N43)))</f>
        <v/>
      </c>
      <c r="S43" s="16" t="str">
        <f aca="true">IF(OR(A43="",I43=""),"",IF(O43&lt;&gt;"",O43-I43,TODAY()-I43))</f>
        <v/>
      </c>
      <c r="T43" s="17" t="str">
        <f aca="false">IF(S43="","",IF(OR(H43="Vendido",O43&lt;&gt;""),"Vendido",IF(S43&gt;=60,"Revisar preço",IF(S43&gt;=45,"Atenção","OK"))))</f>
        <v/>
      </c>
      <c r="U43" s="10"/>
    </row>
    <row r="44" customFormat="false" ht="15" hidden="false" customHeight="false" outlineLevel="0" collapsed="false">
      <c r="A44" s="10"/>
      <c r="B44" s="10"/>
      <c r="C44" s="10"/>
      <c r="D44" s="10"/>
      <c r="E44" s="11"/>
      <c r="F44" s="10"/>
      <c r="G44" s="10"/>
      <c r="H44" s="10"/>
      <c r="I44" s="12"/>
      <c r="J44" s="13"/>
      <c r="K44" s="14" t="str">
        <f aca="false">IF(A44="","",SUMIFS(Despesas!$E$6:$E$505,Despesas!$B$6:$B$505,A44))</f>
        <v/>
      </c>
      <c r="L44" s="14" t="str">
        <f aca="false">IF(A44="","",J44+K44)</f>
        <v/>
      </c>
      <c r="M44" s="13"/>
      <c r="N44" s="13"/>
      <c r="O44" s="12"/>
      <c r="P44" s="13"/>
      <c r="Q44" s="14" t="str">
        <f aca="false">IF(A44="","",IF(P44&gt;0,P44,N44)-L44)</f>
        <v/>
      </c>
      <c r="R44" s="15" t="str">
        <f aca="false">IF(A44="","",IF(IF(P44&gt;0,P44,N44)=0,"",Q44/IF(P44&gt;0,P44,N44)))</f>
        <v/>
      </c>
      <c r="S44" s="16" t="str">
        <f aca="true">IF(OR(A44="",I44=""),"",IF(O44&lt;&gt;"",O44-I44,TODAY()-I44))</f>
        <v/>
      </c>
      <c r="T44" s="17" t="str">
        <f aca="false">IF(S44="","",IF(OR(H44="Vendido",O44&lt;&gt;""),"Vendido",IF(S44&gt;=60,"Revisar preço",IF(S44&gt;=45,"Atenção","OK"))))</f>
        <v/>
      </c>
      <c r="U44" s="10"/>
    </row>
    <row r="45" customFormat="false" ht="15" hidden="false" customHeight="false" outlineLevel="0" collapsed="false">
      <c r="A45" s="10"/>
      <c r="B45" s="10"/>
      <c r="C45" s="10"/>
      <c r="D45" s="10"/>
      <c r="E45" s="11"/>
      <c r="F45" s="10"/>
      <c r="G45" s="10"/>
      <c r="H45" s="10"/>
      <c r="I45" s="12"/>
      <c r="J45" s="13"/>
      <c r="K45" s="14" t="str">
        <f aca="false">IF(A45="","",SUMIFS(Despesas!$E$6:$E$505,Despesas!$B$6:$B$505,A45))</f>
        <v/>
      </c>
      <c r="L45" s="14" t="str">
        <f aca="false">IF(A45="","",J45+K45)</f>
        <v/>
      </c>
      <c r="M45" s="13"/>
      <c r="N45" s="13"/>
      <c r="O45" s="12"/>
      <c r="P45" s="13"/>
      <c r="Q45" s="14" t="str">
        <f aca="false">IF(A45="","",IF(P45&gt;0,P45,N45)-L45)</f>
        <v/>
      </c>
      <c r="R45" s="15" t="str">
        <f aca="false">IF(A45="","",IF(IF(P45&gt;0,P45,N45)=0,"",Q45/IF(P45&gt;0,P45,N45)))</f>
        <v/>
      </c>
      <c r="S45" s="16" t="str">
        <f aca="true">IF(OR(A45="",I45=""),"",IF(O45&lt;&gt;"",O45-I45,TODAY()-I45))</f>
        <v/>
      </c>
      <c r="T45" s="17" t="str">
        <f aca="false">IF(S45="","",IF(OR(H45="Vendido",O45&lt;&gt;""),"Vendido",IF(S45&gt;=60,"Revisar preço",IF(S45&gt;=45,"Atenção","OK"))))</f>
        <v/>
      </c>
      <c r="U45" s="10"/>
    </row>
    <row r="46" customFormat="false" ht="15" hidden="false" customHeight="false" outlineLevel="0" collapsed="false">
      <c r="A46" s="10"/>
      <c r="B46" s="10"/>
      <c r="C46" s="10"/>
      <c r="D46" s="10"/>
      <c r="E46" s="11"/>
      <c r="F46" s="10"/>
      <c r="G46" s="10"/>
      <c r="H46" s="10"/>
      <c r="I46" s="12"/>
      <c r="J46" s="13"/>
      <c r="K46" s="14" t="str">
        <f aca="false">IF(A46="","",SUMIFS(Despesas!$E$6:$E$505,Despesas!$B$6:$B$505,A46))</f>
        <v/>
      </c>
      <c r="L46" s="14" t="str">
        <f aca="false">IF(A46="","",J46+K46)</f>
        <v/>
      </c>
      <c r="M46" s="13"/>
      <c r="N46" s="13"/>
      <c r="O46" s="12"/>
      <c r="P46" s="13"/>
      <c r="Q46" s="14" t="str">
        <f aca="false">IF(A46="","",IF(P46&gt;0,P46,N46)-L46)</f>
        <v/>
      </c>
      <c r="R46" s="15" t="str">
        <f aca="false">IF(A46="","",IF(IF(P46&gt;0,P46,N46)=0,"",Q46/IF(P46&gt;0,P46,N46)))</f>
        <v/>
      </c>
      <c r="S46" s="16" t="str">
        <f aca="true">IF(OR(A46="",I46=""),"",IF(O46&lt;&gt;"",O46-I46,TODAY()-I46))</f>
        <v/>
      </c>
      <c r="T46" s="17" t="str">
        <f aca="false">IF(S46="","",IF(OR(H46="Vendido",O46&lt;&gt;""),"Vendido",IF(S46&gt;=60,"Revisar preço",IF(S46&gt;=45,"Atenção","OK"))))</f>
        <v/>
      </c>
      <c r="U46" s="10"/>
    </row>
    <row r="47" customFormat="false" ht="15" hidden="false" customHeight="false" outlineLevel="0" collapsed="false">
      <c r="A47" s="10"/>
      <c r="B47" s="10"/>
      <c r="C47" s="10"/>
      <c r="D47" s="10"/>
      <c r="E47" s="11"/>
      <c r="F47" s="10"/>
      <c r="G47" s="10"/>
      <c r="H47" s="10"/>
      <c r="I47" s="12"/>
      <c r="J47" s="13"/>
      <c r="K47" s="14" t="str">
        <f aca="false">IF(A47="","",SUMIFS(Despesas!$E$6:$E$505,Despesas!$B$6:$B$505,A47))</f>
        <v/>
      </c>
      <c r="L47" s="14" t="str">
        <f aca="false">IF(A47="","",J47+K47)</f>
        <v/>
      </c>
      <c r="M47" s="13"/>
      <c r="N47" s="13"/>
      <c r="O47" s="12"/>
      <c r="P47" s="13"/>
      <c r="Q47" s="14" t="str">
        <f aca="false">IF(A47="","",IF(P47&gt;0,P47,N47)-L47)</f>
        <v/>
      </c>
      <c r="R47" s="15" t="str">
        <f aca="false">IF(A47="","",IF(IF(P47&gt;0,P47,N47)=0,"",Q47/IF(P47&gt;0,P47,N47)))</f>
        <v/>
      </c>
      <c r="S47" s="16" t="str">
        <f aca="true">IF(OR(A47="",I47=""),"",IF(O47&lt;&gt;"",O47-I47,TODAY()-I47))</f>
        <v/>
      </c>
      <c r="T47" s="17" t="str">
        <f aca="false">IF(S47="","",IF(OR(H47="Vendido",O47&lt;&gt;""),"Vendido",IF(S47&gt;=60,"Revisar preço",IF(S47&gt;=45,"Atenção","OK"))))</f>
        <v/>
      </c>
      <c r="U47" s="10"/>
    </row>
    <row r="48" customFormat="false" ht="15" hidden="false" customHeight="false" outlineLevel="0" collapsed="false">
      <c r="A48" s="10"/>
      <c r="B48" s="10"/>
      <c r="C48" s="10"/>
      <c r="D48" s="10"/>
      <c r="E48" s="11"/>
      <c r="F48" s="10"/>
      <c r="G48" s="10"/>
      <c r="H48" s="10"/>
      <c r="I48" s="12"/>
      <c r="J48" s="13"/>
      <c r="K48" s="14" t="str">
        <f aca="false">IF(A48="","",SUMIFS(Despesas!$E$6:$E$505,Despesas!$B$6:$B$505,A48))</f>
        <v/>
      </c>
      <c r="L48" s="14" t="str">
        <f aca="false">IF(A48="","",J48+K48)</f>
        <v/>
      </c>
      <c r="M48" s="13"/>
      <c r="N48" s="13"/>
      <c r="O48" s="12"/>
      <c r="P48" s="13"/>
      <c r="Q48" s="14" t="str">
        <f aca="false">IF(A48="","",IF(P48&gt;0,P48,N48)-L48)</f>
        <v/>
      </c>
      <c r="R48" s="15" t="str">
        <f aca="false">IF(A48="","",IF(IF(P48&gt;0,P48,N48)=0,"",Q48/IF(P48&gt;0,P48,N48)))</f>
        <v/>
      </c>
      <c r="S48" s="16" t="str">
        <f aca="true">IF(OR(A48="",I48=""),"",IF(O48&lt;&gt;"",O48-I48,TODAY()-I48))</f>
        <v/>
      </c>
      <c r="T48" s="17" t="str">
        <f aca="false">IF(S48="","",IF(OR(H48="Vendido",O48&lt;&gt;""),"Vendido",IF(S48&gt;=60,"Revisar preço",IF(S48&gt;=45,"Atenção","OK"))))</f>
        <v/>
      </c>
      <c r="U48" s="10"/>
    </row>
    <row r="49" customFormat="false" ht="15" hidden="false" customHeight="false" outlineLevel="0" collapsed="false">
      <c r="A49" s="10"/>
      <c r="B49" s="10"/>
      <c r="C49" s="10"/>
      <c r="D49" s="10"/>
      <c r="E49" s="11"/>
      <c r="F49" s="10"/>
      <c r="G49" s="10"/>
      <c r="H49" s="10"/>
      <c r="I49" s="12"/>
      <c r="J49" s="13"/>
      <c r="K49" s="14" t="str">
        <f aca="false">IF(A49="","",SUMIFS(Despesas!$E$6:$E$505,Despesas!$B$6:$B$505,A49))</f>
        <v/>
      </c>
      <c r="L49" s="14" t="str">
        <f aca="false">IF(A49="","",J49+K49)</f>
        <v/>
      </c>
      <c r="M49" s="13"/>
      <c r="N49" s="13"/>
      <c r="O49" s="12"/>
      <c r="P49" s="13"/>
      <c r="Q49" s="14" t="str">
        <f aca="false">IF(A49="","",IF(P49&gt;0,P49,N49)-L49)</f>
        <v/>
      </c>
      <c r="R49" s="15" t="str">
        <f aca="false">IF(A49="","",IF(IF(P49&gt;0,P49,N49)=0,"",Q49/IF(P49&gt;0,P49,N49)))</f>
        <v/>
      </c>
      <c r="S49" s="16" t="str">
        <f aca="true">IF(OR(A49="",I49=""),"",IF(O49&lt;&gt;"",O49-I49,TODAY()-I49))</f>
        <v/>
      </c>
      <c r="T49" s="17" t="str">
        <f aca="false">IF(S49="","",IF(OR(H49="Vendido",O49&lt;&gt;""),"Vendido",IF(S49&gt;=60,"Revisar preço",IF(S49&gt;=45,"Atenção","OK"))))</f>
        <v/>
      </c>
      <c r="U49" s="10"/>
    </row>
    <row r="50" customFormat="false" ht="15" hidden="false" customHeight="false" outlineLevel="0" collapsed="false">
      <c r="A50" s="10"/>
      <c r="B50" s="10"/>
      <c r="C50" s="10"/>
      <c r="D50" s="10"/>
      <c r="E50" s="11"/>
      <c r="F50" s="10"/>
      <c r="G50" s="10"/>
      <c r="H50" s="10"/>
      <c r="I50" s="12"/>
      <c r="J50" s="13"/>
      <c r="K50" s="14" t="str">
        <f aca="false">IF(A50="","",SUMIFS(Despesas!$E$6:$E$505,Despesas!$B$6:$B$505,A50))</f>
        <v/>
      </c>
      <c r="L50" s="14" t="str">
        <f aca="false">IF(A50="","",J50+K50)</f>
        <v/>
      </c>
      <c r="M50" s="13"/>
      <c r="N50" s="13"/>
      <c r="O50" s="12"/>
      <c r="P50" s="13"/>
      <c r="Q50" s="14" t="str">
        <f aca="false">IF(A50="","",IF(P50&gt;0,P50,N50)-L50)</f>
        <v/>
      </c>
      <c r="R50" s="15" t="str">
        <f aca="false">IF(A50="","",IF(IF(P50&gt;0,P50,N50)=0,"",Q50/IF(P50&gt;0,P50,N50)))</f>
        <v/>
      </c>
      <c r="S50" s="16" t="str">
        <f aca="true">IF(OR(A50="",I50=""),"",IF(O50&lt;&gt;"",O50-I50,TODAY()-I50))</f>
        <v/>
      </c>
      <c r="T50" s="17" t="str">
        <f aca="false">IF(S50="","",IF(OR(H50="Vendido",O50&lt;&gt;""),"Vendido",IF(S50&gt;=60,"Revisar preço",IF(S50&gt;=45,"Atenção","OK"))))</f>
        <v/>
      </c>
      <c r="U50" s="10"/>
    </row>
    <row r="51" customFormat="false" ht="15" hidden="false" customHeight="false" outlineLevel="0" collapsed="false">
      <c r="A51" s="10"/>
      <c r="B51" s="10"/>
      <c r="C51" s="10"/>
      <c r="D51" s="10"/>
      <c r="E51" s="11"/>
      <c r="F51" s="10"/>
      <c r="G51" s="10"/>
      <c r="H51" s="10"/>
      <c r="I51" s="12"/>
      <c r="J51" s="13"/>
      <c r="K51" s="14" t="str">
        <f aca="false">IF(A51="","",SUMIFS(Despesas!$E$6:$E$505,Despesas!$B$6:$B$505,A51))</f>
        <v/>
      </c>
      <c r="L51" s="14" t="str">
        <f aca="false">IF(A51="","",J51+K51)</f>
        <v/>
      </c>
      <c r="M51" s="13"/>
      <c r="N51" s="13"/>
      <c r="O51" s="12"/>
      <c r="P51" s="13"/>
      <c r="Q51" s="14" t="str">
        <f aca="false">IF(A51="","",IF(P51&gt;0,P51,N51)-L51)</f>
        <v/>
      </c>
      <c r="R51" s="15" t="str">
        <f aca="false">IF(A51="","",IF(IF(P51&gt;0,P51,N51)=0,"",Q51/IF(P51&gt;0,P51,N51)))</f>
        <v/>
      </c>
      <c r="S51" s="16" t="str">
        <f aca="true">IF(OR(A51="",I51=""),"",IF(O51&lt;&gt;"",O51-I51,TODAY()-I51))</f>
        <v/>
      </c>
      <c r="T51" s="17" t="str">
        <f aca="false">IF(S51="","",IF(OR(H51="Vendido",O51&lt;&gt;""),"Vendido",IF(S51&gt;=60,"Revisar preço",IF(S51&gt;=45,"Atenção","OK"))))</f>
        <v/>
      </c>
      <c r="U51" s="10"/>
    </row>
    <row r="52" customFormat="false" ht="15" hidden="false" customHeight="false" outlineLevel="0" collapsed="false">
      <c r="A52" s="10"/>
      <c r="B52" s="10"/>
      <c r="C52" s="10"/>
      <c r="D52" s="10"/>
      <c r="E52" s="11"/>
      <c r="F52" s="10"/>
      <c r="G52" s="10"/>
      <c r="H52" s="10"/>
      <c r="I52" s="12"/>
      <c r="J52" s="13"/>
      <c r="K52" s="14" t="str">
        <f aca="false">IF(A52="","",SUMIFS(Despesas!$E$6:$E$505,Despesas!$B$6:$B$505,A52))</f>
        <v/>
      </c>
      <c r="L52" s="14" t="str">
        <f aca="false">IF(A52="","",J52+K52)</f>
        <v/>
      </c>
      <c r="M52" s="13"/>
      <c r="N52" s="13"/>
      <c r="O52" s="12"/>
      <c r="P52" s="13"/>
      <c r="Q52" s="14" t="str">
        <f aca="false">IF(A52="","",IF(P52&gt;0,P52,N52)-L52)</f>
        <v/>
      </c>
      <c r="R52" s="15" t="str">
        <f aca="false">IF(A52="","",IF(IF(P52&gt;0,P52,N52)=0,"",Q52/IF(P52&gt;0,P52,N52)))</f>
        <v/>
      </c>
      <c r="S52" s="16" t="str">
        <f aca="true">IF(OR(A52="",I52=""),"",IF(O52&lt;&gt;"",O52-I52,TODAY()-I52))</f>
        <v/>
      </c>
      <c r="T52" s="17" t="str">
        <f aca="false">IF(S52="","",IF(OR(H52="Vendido",O52&lt;&gt;""),"Vendido",IF(S52&gt;=60,"Revisar preço",IF(S52&gt;=45,"Atenção","OK"))))</f>
        <v/>
      </c>
      <c r="U52" s="10"/>
    </row>
    <row r="53" customFormat="false" ht="15" hidden="false" customHeight="false" outlineLevel="0" collapsed="false">
      <c r="A53" s="10"/>
      <c r="B53" s="10"/>
      <c r="C53" s="10"/>
      <c r="D53" s="10"/>
      <c r="E53" s="11"/>
      <c r="F53" s="10"/>
      <c r="G53" s="10"/>
      <c r="H53" s="10"/>
      <c r="I53" s="12"/>
      <c r="J53" s="13"/>
      <c r="K53" s="14" t="str">
        <f aca="false">IF(A53="","",SUMIFS(Despesas!$E$6:$E$505,Despesas!$B$6:$B$505,A53))</f>
        <v/>
      </c>
      <c r="L53" s="14" t="str">
        <f aca="false">IF(A53="","",J53+K53)</f>
        <v/>
      </c>
      <c r="M53" s="13"/>
      <c r="N53" s="13"/>
      <c r="O53" s="12"/>
      <c r="P53" s="13"/>
      <c r="Q53" s="14" t="str">
        <f aca="false">IF(A53="","",IF(P53&gt;0,P53,N53)-L53)</f>
        <v/>
      </c>
      <c r="R53" s="15" t="str">
        <f aca="false">IF(A53="","",IF(IF(P53&gt;0,P53,N53)=0,"",Q53/IF(P53&gt;0,P53,N53)))</f>
        <v/>
      </c>
      <c r="S53" s="16" t="str">
        <f aca="true">IF(OR(A53="",I53=""),"",IF(O53&lt;&gt;"",O53-I53,TODAY()-I53))</f>
        <v/>
      </c>
      <c r="T53" s="17" t="str">
        <f aca="false">IF(S53="","",IF(OR(H53="Vendido",O53&lt;&gt;""),"Vendido",IF(S53&gt;=60,"Revisar preço",IF(S53&gt;=45,"Atenção","OK"))))</f>
        <v/>
      </c>
      <c r="U53" s="10"/>
    </row>
    <row r="54" customFormat="false" ht="15" hidden="false" customHeight="false" outlineLevel="0" collapsed="false">
      <c r="A54" s="10"/>
      <c r="B54" s="10"/>
      <c r="C54" s="10"/>
      <c r="D54" s="10"/>
      <c r="E54" s="11"/>
      <c r="F54" s="10"/>
      <c r="G54" s="10"/>
      <c r="H54" s="10"/>
      <c r="I54" s="12"/>
      <c r="J54" s="13"/>
      <c r="K54" s="14" t="str">
        <f aca="false">IF(A54="","",SUMIFS(Despesas!$E$6:$E$505,Despesas!$B$6:$B$505,A54))</f>
        <v/>
      </c>
      <c r="L54" s="14" t="str">
        <f aca="false">IF(A54="","",J54+K54)</f>
        <v/>
      </c>
      <c r="M54" s="13"/>
      <c r="N54" s="13"/>
      <c r="O54" s="12"/>
      <c r="P54" s="13"/>
      <c r="Q54" s="14" t="str">
        <f aca="false">IF(A54="","",IF(P54&gt;0,P54,N54)-L54)</f>
        <v/>
      </c>
      <c r="R54" s="15" t="str">
        <f aca="false">IF(A54="","",IF(IF(P54&gt;0,P54,N54)=0,"",Q54/IF(P54&gt;0,P54,N54)))</f>
        <v/>
      </c>
      <c r="S54" s="16" t="str">
        <f aca="true">IF(OR(A54="",I54=""),"",IF(O54&lt;&gt;"",O54-I54,TODAY()-I54))</f>
        <v/>
      </c>
      <c r="T54" s="17" t="str">
        <f aca="false">IF(S54="","",IF(OR(H54="Vendido",O54&lt;&gt;""),"Vendido",IF(S54&gt;=60,"Revisar preço",IF(S54&gt;=45,"Atenção","OK"))))</f>
        <v/>
      </c>
      <c r="U54" s="10"/>
    </row>
    <row r="55" customFormat="false" ht="15" hidden="false" customHeight="false" outlineLevel="0" collapsed="false">
      <c r="A55" s="10"/>
      <c r="B55" s="10"/>
      <c r="C55" s="10"/>
      <c r="D55" s="10"/>
      <c r="E55" s="11"/>
      <c r="F55" s="10"/>
      <c r="G55" s="10"/>
      <c r="H55" s="10"/>
      <c r="I55" s="12"/>
      <c r="J55" s="13"/>
      <c r="K55" s="14" t="str">
        <f aca="false">IF(A55="","",SUMIFS(Despesas!$E$6:$E$505,Despesas!$B$6:$B$505,A55))</f>
        <v/>
      </c>
      <c r="L55" s="14" t="str">
        <f aca="false">IF(A55="","",J55+K55)</f>
        <v/>
      </c>
      <c r="M55" s="13"/>
      <c r="N55" s="13"/>
      <c r="O55" s="12"/>
      <c r="P55" s="13"/>
      <c r="Q55" s="14" t="str">
        <f aca="false">IF(A55="","",IF(P55&gt;0,P55,N55)-L55)</f>
        <v/>
      </c>
      <c r="R55" s="15" t="str">
        <f aca="false">IF(A55="","",IF(IF(P55&gt;0,P55,N55)=0,"",Q55/IF(P55&gt;0,P55,N55)))</f>
        <v/>
      </c>
      <c r="S55" s="16" t="str">
        <f aca="true">IF(OR(A55="",I55=""),"",IF(O55&lt;&gt;"",O55-I55,TODAY()-I55))</f>
        <v/>
      </c>
      <c r="T55" s="17" t="str">
        <f aca="false">IF(S55="","",IF(OR(H55="Vendido",O55&lt;&gt;""),"Vendido",IF(S55&gt;=60,"Revisar preço",IF(S55&gt;=45,"Atenção","OK"))))</f>
        <v/>
      </c>
      <c r="U55" s="10"/>
    </row>
    <row r="56" customFormat="false" ht="15" hidden="false" customHeight="false" outlineLevel="0" collapsed="false">
      <c r="A56" s="10"/>
      <c r="B56" s="10"/>
      <c r="C56" s="10"/>
      <c r="D56" s="10"/>
      <c r="E56" s="11"/>
      <c r="F56" s="10"/>
      <c r="G56" s="10"/>
      <c r="H56" s="10"/>
      <c r="I56" s="12"/>
      <c r="J56" s="13"/>
      <c r="K56" s="14" t="str">
        <f aca="false">IF(A56="","",SUMIFS(Despesas!$E$6:$E$505,Despesas!$B$6:$B$505,A56))</f>
        <v/>
      </c>
      <c r="L56" s="14" t="str">
        <f aca="false">IF(A56="","",J56+K56)</f>
        <v/>
      </c>
      <c r="M56" s="13"/>
      <c r="N56" s="13"/>
      <c r="O56" s="12"/>
      <c r="P56" s="13"/>
      <c r="Q56" s="14" t="str">
        <f aca="false">IF(A56="","",IF(P56&gt;0,P56,N56)-L56)</f>
        <v/>
      </c>
      <c r="R56" s="15" t="str">
        <f aca="false">IF(A56="","",IF(IF(P56&gt;0,P56,N56)=0,"",Q56/IF(P56&gt;0,P56,N56)))</f>
        <v/>
      </c>
      <c r="S56" s="16" t="str">
        <f aca="true">IF(OR(A56="",I56=""),"",IF(O56&lt;&gt;"",O56-I56,TODAY()-I56))</f>
        <v/>
      </c>
      <c r="T56" s="17" t="str">
        <f aca="false">IF(S56="","",IF(OR(H56="Vendido",O56&lt;&gt;""),"Vendido",IF(S56&gt;=60,"Revisar preço",IF(S56&gt;=45,"Atenção","OK"))))</f>
        <v/>
      </c>
      <c r="U56" s="10"/>
    </row>
    <row r="57" customFormat="false" ht="15" hidden="false" customHeight="false" outlineLevel="0" collapsed="false">
      <c r="A57" s="10"/>
      <c r="B57" s="10"/>
      <c r="C57" s="10"/>
      <c r="D57" s="10"/>
      <c r="E57" s="11"/>
      <c r="F57" s="10"/>
      <c r="G57" s="10"/>
      <c r="H57" s="10"/>
      <c r="I57" s="12"/>
      <c r="J57" s="13"/>
      <c r="K57" s="14" t="str">
        <f aca="false">IF(A57="","",SUMIFS(Despesas!$E$6:$E$505,Despesas!$B$6:$B$505,A57))</f>
        <v/>
      </c>
      <c r="L57" s="14" t="str">
        <f aca="false">IF(A57="","",J57+K57)</f>
        <v/>
      </c>
      <c r="M57" s="13"/>
      <c r="N57" s="13"/>
      <c r="O57" s="12"/>
      <c r="P57" s="13"/>
      <c r="Q57" s="14" t="str">
        <f aca="false">IF(A57="","",IF(P57&gt;0,P57,N57)-L57)</f>
        <v/>
      </c>
      <c r="R57" s="15" t="str">
        <f aca="false">IF(A57="","",IF(IF(P57&gt;0,P57,N57)=0,"",Q57/IF(P57&gt;0,P57,N57)))</f>
        <v/>
      </c>
      <c r="S57" s="16" t="str">
        <f aca="true">IF(OR(A57="",I57=""),"",IF(O57&lt;&gt;"",O57-I57,TODAY()-I57))</f>
        <v/>
      </c>
      <c r="T57" s="17" t="str">
        <f aca="false">IF(S57="","",IF(OR(H57="Vendido",O57&lt;&gt;""),"Vendido",IF(S57&gt;=60,"Revisar preço",IF(S57&gt;=45,"Atenção","OK"))))</f>
        <v/>
      </c>
      <c r="U57" s="10"/>
    </row>
    <row r="58" customFormat="false" ht="15" hidden="false" customHeight="false" outlineLevel="0" collapsed="false">
      <c r="A58" s="10"/>
      <c r="B58" s="10"/>
      <c r="C58" s="10"/>
      <c r="D58" s="10"/>
      <c r="E58" s="11"/>
      <c r="F58" s="10"/>
      <c r="G58" s="10"/>
      <c r="H58" s="10"/>
      <c r="I58" s="12"/>
      <c r="J58" s="13"/>
      <c r="K58" s="14" t="str">
        <f aca="false">IF(A58="","",SUMIFS(Despesas!$E$6:$E$505,Despesas!$B$6:$B$505,A58))</f>
        <v/>
      </c>
      <c r="L58" s="14" t="str">
        <f aca="false">IF(A58="","",J58+K58)</f>
        <v/>
      </c>
      <c r="M58" s="13"/>
      <c r="N58" s="13"/>
      <c r="O58" s="12"/>
      <c r="P58" s="13"/>
      <c r="Q58" s="14" t="str">
        <f aca="false">IF(A58="","",IF(P58&gt;0,P58,N58)-L58)</f>
        <v/>
      </c>
      <c r="R58" s="15" t="str">
        <f aca="false">IF(A58="","",IF(IF(P58&gt;0,P58,N58)=0,"",Q58/IF(P58&gt;0,P58,N58)))</f>
        <v/>
      </c>
      <c r="S58" s="16" t="str">
        <f aca="true">IF(OR(A58="",I58=""),"",IF(O58&lt;&gt;"",O58-I58,TODAY()-I58))</f>
        <v/>
      </c>
      <c r="T58" s="17" t="str">
        <f aca="false">IF(S58="","",IF(OR(H58="Vendido",O58&lt;&gt;""),"Vendido",IF(S58&gt;=60,"Revisar preço",IF(S58&gt;=45,"Atenção","OK"))))</f>
        <v/>
      </c>
      <c r="U58" s="10"/>
    </row>
    <row r="59" customFormat="false" ht="15" hidden="false" customHeight="false" outlineLevel="0" collapsed="false">
      <c r="A59" s="10"/>
      <c r="B59" s="10"/>
      <c r="C59" s="10"/>
      <c r="D59" s="10"/>
      <c r="E59" s="11"/>
      <c r="F59" s="10"/>
      <c r="G59" s="10"/>
      <c r="H59" s="10"/>
      <c r="I59" s="12"/>
      <c r="J59" s="13"/>
      <c r="K59" s="14" t="str">
        <f aca="false">IF(A59="","",SUMIFS(Despesas!$E$6:$E$505,Despesas!$B$6:$B$505,A59))</f>
        <v/>
      </c>
      <c r="L59" s="14" t="str">
        <f aca="false">IF(A59="","",J59+K59)</f>
        <v/>
      </c>
      <c r="M59" s="13"/>
      <c r="N59" s="13"/>
      <c r="O59" s="12"/>
      <c r="P59" s="13"/>
      <c r="Q59" s="14" t="str">
        <f aca="false">IF(A59="","",IF(P59&gt;0,P59,N59)-L59)</f>
        <v/>
      </c>
      <c r="R59" s="15" t="str">
        <f aca="false">IF(A59="","",IF(IF(P59&gt;0,P59,N59)=0,"",Q59/IF(P59&gt;0,P59,N59)))</f>
        <v/>
      </c>
      <c r="S59" s="16" t="str">
        <f aca="true">IF(OR(A59="",I59=""),"",IF(O59&lt;&gt;"",O59-I59,TODAY()-I59))</f>
        <v/>
      </c>
      <c r="T59" s="17" t="str">
        <f aca="false">IF(S59="","",IF(OR(H59="Vendido",O59&lt;&gt;""),"Vendido",IF(S59&gt;=60,"Revisar preço",IF(S59&gt;=45,"Atenção","OK"))))</f>
        <v/>
      </c>
      <c r="U59" s="10"/>
    </row>
    <row r="60" customFormat="false" ht="15" hidden="false" customHeight="false" outlineLevel="0" collapsed="false">
      <c r="A60" s="10"/>
      <c r="B60" s="10"/>
      <c r="C60" s="10"/>
      <c r="D60" s="10"/>
      <c r="E60" s="11"/>
      <c r="F60" s="10"/>
      <c r="G60" s="10"/>
      <c r="H60" s="10"/>
      <c r="I60" s="12"/>
      <c r="J60" s="13"/>
      <c r="K60" s="14" t="str">
        <f aca="false">IF(A60="","",SUMIFS(Despesas!$E$6:$E$505,Despesas!$B$6:$B$505,A60))</f>
        <v/>
      </c>
      <c r="L60" s="14" t="str">
        <f aca="false">IF(A60="","",J60+K60)</f>
        <v/>
      </c>
      <c r="M60" s="13"/>
      <c r="N60" s="13"/>
      <c r="O60" s="12"/>
      <c r="P60" s="13"/>
      <c r="Q60" s="14" t="str">
        <f aca="false">IF(A60="","",IF(P60&gt;0,P60,N60)-L60)</f>
        <v/>
      </c>
      <c r="R60" s="15" t="str">
        <f aca="false">IF(A60="","",IF(IF(P60&gt;0,P60,N60)=0,"",Q60/IF(P60&gt;0,P60,N60)))</f>
        <v/>
      </c>
      <c r="S60" s="16" t="str">
        <f aca="true">IF(OR(A60="",I60=""),"",IF(O60&lt;&gt;"",O60-I60,TODAY()-I60))</f>
        <v/>
      </c>
      <c r="T60" s="17" t="str">
        <f aca="false">IF(S60="","",IF(OR(H60="Vendido",O60&lt;&gt;""),"Vendido",IF(S60&gt;=60,"Revisar preço",IF(S60&gt;=45,"Atenção","OK"))))</f>
        <v/>
      </c>
      <c r="U60" s="10"/>
    </row>
    <row r="61" customFormat="false" ht="15" hidden="false" customHeight="false" outlineLevel="0" collapsed="false">
      <c r="A61" s="10"/>
      <c r="B61" s="10"/>
      <c r="C61" s="10"/>
      <c r="D61" s="10"/>
      <c r="E61" s="11"/>
      <c r="F61" s="10"/>
      <c r="G61" s="10"/>
      <c r="H61" s="10"/>
      <c r="I61" s="12"/>
      <c r="J61" s="13"/>
      <c r="K61" s="14" t="str">
        <f aca="false">IF(A61="","",SUMIFS(Despesas!$E$6:$E$505,Despesas!$B$6:$B$505,A61))</f>
        <v/>
      </c>
      <c r="L61" s="14" t="str">
        <f aca="false">IF(A61="","",J61+K61)</f>
        <v/>
      </c>
      <c r="M61" s="13"/>
      <c r="N61" s="13"/>
      <c r="O61" s="12"/>
      <c r="P61" s="13"/>
      <c r="Q61" s="14" t="str">
        <f aca="false">IF(A61="","",IF(P61&gt;0,P61,N61)-L61)</f>
        <v/>
      </c>
      <c r="R61" s="15" t="str">
        <f aca="false">IF(A61="","",IF(IF(P61&gt;0,P61,N61)=0,"",Q61/IF(P61&gt;0,P61,N61)))</f>
        <v/>
      </c>
      <c r="S61" s="16" t="str">
        <f aca="true">IF(OR(A61="",I61=""),"",IF(O61&lt;&gt;"",O61-I61,TODAY()-I61))</f>
        <v/>
      </c>
      <c r="T61" s="17" t="str">
        <f aca="false">IF(S61="","",IF(OR(H61="Vendido",O61&lt;&gt;""),"Vendido",IF(S61&gt;=60,"Revisar preço",IF(S61&gt;=45,"Atenção","OK"))))</f>
        <v/>
      </c>
      <c r="U61" s="10"/>
    </row>
    <row r="62" customFormat="false" ht="15" hidden="false" customHeight="false" outlineLevel="0" collapsed="false">
      <c r="A62" s="10"/>
      <c r="B62" s="10"/>
      <c r="C62" s="10"/>
      <c r="D62" s="10"/>
      <c r="E62" s="11"/>
      <c r="F62" s="10"/>
      <c r="G62" s="10"/>
      <c r="H62" s="10"/>
      <c r="I62" s="12"/>
      <c r="J62" s="13"/>
      <c r="K62" s="14" t="str">
        <f aca="false">IF(A62="","",SUMIFS(Despesas!$E$6:$E$505,Despesas!$B$6:$B$505,A62))</f>
        <v/>
      </c>
      <c r="L62" s="14" t="str">
        <f aca="false">IF(A62="","",J62+K62)</f>
        <v/>
      </c>
      <c r="M62" s="13"/>
      <c r="N62" s="13"/>
      <c r="O62" s="12"/>
      <c r="P62" s="13"/>
      <c r="Q62" s="14" t="str">
        <f aca="false">IF(A62="","",IF(P62&gt;0,P62,N62)-L62)</f>
        <v/>
      </c>
      <c r="R62" s="15" t="str">
        <f aca="false">IF(A62="","",IF(IF(P62&gt;0,P62,N62)=0,"",Q62/IF(P62&gt;0,P62,N62)))</f>
        <v/>
      </c>
      <c r="S62" s="16" t="str">
        <f aca="true">IF(OR(A62="",I62=""),"",IF(O62&lt;&gt;"",O62-I62,TODAY()-I62))</f>
        <v/>
      </c>
      <c r="T62" s="17" t="str">
        <f aca="false">IF(S62="","",IF(OR(H62="Vendido",O62&lt;&gt;""),"Vendido",IF(S62&gt;=60,"Revisar preço",IF(S62&gt;=45,"Atenção","OK"))))</f>
        <v/>
      </c>
      <c r="U62" s="10"/>
    </row>
    <row r="63" customFormat="false" ht="15" hidden="false" customHeight="false" outlineLevel="0" collapsed="false">
      <c r="A63" s="10"/>
      <c r="B63" s="10"/>
      <c r="C63" s="10"/>
      <c r="D63" s="10"/>
      <c r="E63" s="11"/>
      <c r="F63" s="10"/>
      <c r="G63" s="10"/>
      <c r="H63" s="10"/>
      <c r="I63" s="12"/>
      <c r="J63" s="13"/>
      <c r="K63" s="14" t="str">
        <f aca="false">IF(A63="","",SUMIFS(Despesas!$E$6:$E$505,Despesas!$B$6:$B$505,A63))</f>
        <v/>
      </c>
      <c r="L63" s="14" t="str">
        <f aca="false">IF(A63="","",J63+K63)</f>
        <v/>
      </c>
      <c r="M63" s="13"/>
      <c r="N63" s="13"/>
      <c r="O63" s="12"/>
      <c r="P63" s="13"/>
      <c r="Q63" s="14" t="str">
        <f aca="false">IF(A63="","",IF(P63&gt;0,P63,N63)-L63)</f>
        <v/>
      </c>
      <c r="R63" s="15" t="str">
        <f aca="false">IF(A63="","",IF(IF(P63&gt;0,P63,N63)=0,"",Q63/IF(P63&gt;0,P63,N63)))</f>
        <v/>
      </c>
      <c r="S63" s="16" t="str">
        <f aca="true">IF(OR(A63="",I63=""),"",IF(O63&lt;&gt;"",O63-I63,TODAY()-I63))</f>
        <v/>
      </c>
      <c r="T63" s="17" t="str">
        <f aca="false">IF(S63="","",IF(OR(H63="Vendido",O63&lt;&gt;""),"Vendido",IF(S63&gt;=60,"Revisar preço",IF(S63&gt;=45,"Atenção","OK"))))</f>
        <v/>
      </c>
      <c r="U63" s="10"/>
    </row>
    <row r="64" customFormat="false" ht="15" hidden="false" customHeight="false" outlineLevel="0" collapsed="false">
      <c r="A64" s="10"/>
      <c r="B64" s="10"/>
      <c r="C64" s="10"/>
      <c r="D64" s="10"/>
      <c r="E64" s="11"/>
      <c r="F64" s="10"/>
      <c r="G64" s="10"/>
      <c r="H64" s="10"/>
      <c r="I64" s="12"/>
      <c r="J64" s="13"/>
      <c r="K64" s="14" t="str">
        <f aca="false">IF(A64="","",SUMIFS(Despesas!$E$6:$E$505,Despesas!$B$6:$B$505,A64))</f>
        <v/>
      </c>
      <c r="L64" s="14" t="str">
        <f aca="false">IF(A64="","",J64+K64)</f>
        <v/>
      </c>
      <c r="M64" s="13"/>
      <c r="N64" s="13"/>
      <c r="O64" s="12"/>
      <c r="P64" s="13"/>
      <c r="Q64" s="14" t="str">
        <f aca="false">IF(A64="","",IF(P64&gt;0,P64,N64)-L64)</f>
        <v/>
      </c>
      <c r="R64" s="15" t="str">
        <f aca="false">IF(A64="","",IF(IF(P64&gt;0,P64,N64)=0,"",Q64/IF(P64&gt;0,P64,N64)))</f>
        <v/>
      </c>
      <c r="S64" s="16" t="str">
        <f aca="true">IF(OR(A64="",I64=""),"",IF(O64&lt;&gt;"",O64-I64,TODAY()-I64))</f>
        <v/>
      </c>
      <c r="T64" s="17" t="str">
        <f aca="false">IF(S64="","",IF(OR(H64="Vendido",O64&lt;&gt;""),"Vendido",IF(S64&gt;=60,"Revisar preço",IF(S64&gt;=45,"Atenção","OK"))))</f>
        <v/>
      </c>
      <c r="U64" s="10"/>
    </row>
    <row r="65" customFormat="false" ht="15" hidden="false" customHeight="false" outlineLevel="0" collapsed="false">
      <c r="A65" s="10"/>
      <c r="B65" s="10"/>
      <c r="C65" s="10"/>
      <c r="D65" s="10"/>
      <c r="E65" s="11"/>
      <c r="F65" s="10"/>
      <c r="G65" s="10"/>
      <c r="H65" s="10"/>
      <c r="I65" s="12"/>
      <c r="J65" s="13"/>
      <c r="K65" s="14" t="str">
        <f aca="false">IF(A65="","",SUMIFS(Despesas!$E$6:$E$505,Despesas!$B$6:$B$505,A65))</f>
        <v/>
      </c>
      <c r="L65" s="14" t="str">
        <f aca="false">IF(A65="","",J65+K65)</f>
        <v/>
      </c>
      <c r="M65" s="13"/>
      <c r="N65" s="13"/>
      <c r="O65" s="12"/>
      <c r="P65" s="13"/>
      <c r="Q65" s="14" t="str">
        <f aca="false">IF(A65="","",IF(P65&gt;0,P65,N65)-L65)</f>
        <v/>
      </c>
      <c r="R65" s="15" t="str">
        <f aca="false">IF(A65="","",IF(IF(P65&gt;0,P65,N65)=0,"",Q65/IF(P65&gt;0,P65,N65)))</f>
        <v/>
      </c>
      <c r="S65" s="16" t="str">
        <f aca="true">IF(OR(A65="",I65=""),"",IF(O65&lt;&gt;"",O65-I65,TODAY()-I65))</f>
        <v/>
      </c>
      <c r="T65" s="17" t="str">
        <f aca="false">IF(S65="","",IF(OR(H65="Vendido",O65&lt;&gt;""),"Vendido",IF(S65&gt;=60,"Revisar preço",IF(S65&gt;=45,"Atenção","OK"))))</f>
        <v/>
      </c>
      <c r="U65" s="10"/>
    </row>
    <row r="66" customFormat="false" ht="15" hidden="false" customHeight="false" outlineLevel="0" collapsed="false">
      <c r="A66" s="10"/>
      <c r="B66" s="10"/>
      <c r="C66" s="10"/>
      <c r="D66" s="10"/>
      <c r="E66" s="11"/>
      <c r="F66" s="10"/>
      <c r="G66" s="10"/>
      <c r="H66" s="10"/>
      <c r="I66" s="12"/>
      <c r="J66" s="13"/>
      <c r="K66" s="14" t="str">
        <f aca="false">IF(A66="","",SUMIFS(Despesas!$E$6:$E$505,Despesas!$B$6:$B$505,A66))</f>
        <v/>
      </c>
      <c r="L66" s="14" t="str">
        <f aca="false">IF(A66="","",J66+K66)</f>
        <v/>
      </c>
      <c r="M66" s="13"/>
      <c r="N66" s="13"/>
      <c r="O66" s="12"/>
      <c r="P66" s="13"/>
      <c r="Q66" s="14" t="str">
        <f aca="false">IF(A66="","",IF(P66&gt;0,P66,N66)-L66)</f>
        <v/>
      </c>
      <c r="R66" s="15" t="str">
        <f aca="false">IF(A66="","",IF(IF(P66&gt;0,P66,N66)=0,"",Q66/IF(P66&gt;0,P66,N66)))</f>
        <v/>
      </c>
      <c r="S66" s="16" t="str">
        <f aca="true">IF(OR(A66="",I66=""),"",IF(O66&lt;&gt;"",O66-I66,TODAY()-I66))</f>
        <v/>
      </c>
      <c r="T66" s="17" t="str">
        <f aca="false">IF(S66="","",IF(OR(H66="Vendido",O66&lt;&gt;""),"Vendido",IF(S66&gt;=60,"Revisar preço",IF(S66&gt;=45,"Atenção","OK"))))</f>
        <v/>
      </c>
      <c r="U66" s="10"/>
    </row>
    <row r="67" customFormat="false" ht="15" hidden="false" customHeight="false" outlineLevel="0" collapsed="false">
      <c r="A67" s="10"/>
      <c r="B67" s="10"/>
      <c r="C67" s="10"/>
      <c r="D67" s="10"/>
      <c r="E67" s="11"/>
      <c r="F67" s="10"/>
      <c r="G67" s="10"/>
      <c r="H67" s="10"/>
      <c r="I67" s="12"/>
      <c r="J67" s="13"/>
      <c r="K67" s="14" t="str">
        <f aca="false">IF(A67="","",SUMIFS(Despesas!$E$6:$E$505,Despesas!$B$6:$B$505,A67))</f>
        <v/>
      </c>
      <c r="L67" s="14" t="str">
        <f aca="false">IF(A67="","",J67+K67)</f>
        <v/>
      </c>
      <c r="M67" s="13"/>
      <c r="N67" s="13"/>
      <c r="O67" s="12"/>
      <c r="P67" s="13"/>
      <c r="Q67" s="14" t="str">
        <f aca="false">IF(A67="","",IF(P67&gt;0,P67,N67)-L67)</f>
        <v/>
      </c>
      <c r="R67" s="15" t="str">
        <f aca="false">IF(A67="","",IF(IF(P67&gt;0,P67,N67)=0,"",Q67/IF(P67&gt;0,P67,N67)))</f>
        <v/>
      </c>
      <c r="S67" s="16" t="str">
        <f aca="true">IF(OR(A67="",I67=""),"",IF(O67&lt;&gt;"",O67-I67,TODAY()-I67))</f>
        <v/>
      </c>
      <c r="T67" s="17" t="str">
        <f aca="false">IF(S67="","",IF(OR(H67="Vendido",O67&lt;&gt;""),"Vendido",IF(S67&gt;=60,"Revisar preço",IF(S67&gt;=45,"Atenção","OK"))))</f>
        <v/>
      </c>
      <c r="U67" s="10"/>
    </row>
    <row r="68" customFormat="false" ht="15" hidden="false" customHeight="false" outlineLevel="0" collapsed="false">
      <c r="A68" s="10"/>
      <c r="B68" s="10"/>
      <c r="C68" s="10"/>
      <c r="D68" s="10"/>
      <c r="E68" s="11"/>
      <c r="F68" s="10"/>
      <c r="G68" s="10"/>
      <c r="H68" s="10"/>
      <c r="I68" s="12"/>
      <c r="J68" s="13"/>
      <c r="K68" s="14" t="str">
        <f aca="false">IF(A68="","",SUMIFS(Despesas!$E$6:$E$505,Despesas!$B$6:$B$505,A68))</f>
        <v/>
      </c>
      <c r="L68" s="14" t="str">
        <f aca="false">IF(A68="","",J68+K68)</f>
        <v/>
      </c>
      <c r="M68" s="13"/>
      <c r="N68" s="13"/>
      <c r="O68" s="12"/>
      <c r="P68" s="13"/>
      <c r="Q68" s="14" t="str">
        <f aca="false">IF(A68="","",IF(P68&gt;0,P68,N68)-L68)</f>
        <v/>
      </c>
      <c r="R68" s="15" t="str">
        <f aca="false">IF(A68="","",IF(IF(P68&gt;0,P68,N68)=0,"",Q68/IF(P68&gt;0,P68,N68)))</f>
        <v/>
      </c>
      <c r="S68" s="16" t="str">
        <f aca="true">IF(OR(A68="",I68=""),"",IF(O68&lt;&gt;"",O68-I68,TODAY()-I68))</f>
        <v/>
      </c>
      <c r="T68" s="17" t="str">
        <f aca="false">IF(S68="","",IF(OR(H68="Vendido",O68&lt;&gt;""),"Vendido",IF(S68&gt;=60,"Revisar preço",IF(S68&gt;=45,"Atenção","OK"))))</f>
        <v/>
      </c>
      <c r="U68" s="10"/>
    </row>
    <row r="69" customFormat="false" ht="15" hidden="false" customHeight="false" outlineLevel="0" collapsed="false">
      <c r="A69" s="10"/>
      <c r="B69" s="10"/>
      <c r="C69" s="10"/>
      <c r="D69" s="10"/>
      <c r="E69" s="11"/>
      <c r="F69" s="10"/>
      <c r="G69" s="10"/>
      <c r="H69" s="10"/>
      <c r="I69" s="12"/>
      <c r="J69" s="13"/>
      <c r="K69" s="14" t="str">
        <f aca="false">IF(A69="","",SUMIFS(Despesas!$E$6:$E$505,Despesas!$B$6:$B$505,A69))</f>
        <v/>
      </c>
      <c r="L69" s="14" t="str">
        <f aca="false">IF(A69="","",J69+K69)</f>
        <v/>
      </c>
      <c r="M69" s="13"/>
      <c r="N69" s="13"/>
      <c r="O69" s="12"/>
      <c r="P69" s="13"/>
      <c r="Q69" s="14" t="str">
        <f aca="false">IF(A69="","",IF(P69&gt;0,P69,N69)-L69)</f>
        <v/>
      </c>
      <c r="R69" s="15" t="str">
        <f aca="false">IF(A69="","",IF(IF(P69&gt;0,P69,N69)=0,"",Q69/IF(P69&gt;0,P69,N69)))</f>
        <v/>
      </c>
      <c r="S69" s="16" t="str">
        <f aca="true">IF(OR(A69="",I69=""),"",IF(O69&lt;&gt;"",O69-I69,TODAY()-I69))</f>
        <v/>
      </c>
      <c r="T69" s="17" t="str">
        <f aca="false">IF(S69="","",IF(OR(H69="Vendido",O69&lt;&gt;""),"Vendido",IF(S69&gt;=60,"Revisar preço",IF(S69&gt;=45,"Atenção","OK"))))</f>
        <v/>
      </c>
      <c r="U69" s="10"/>
    </row>
    <row r="70" customFormat="false" ht="15" hidden="false" customHeight="false" outlineLevel="0" collapsed="false">
      <c r="A70" s="10"/>
      <c r="B70" s="10"/>
      <c r="C70" s="10"/>
      <c r="D70" s="10"/>
      <c r="E70" s="11"/>
      <c r="F70" s="10"/>
      <c r="G70" s="10"/>
      <c r="H70" s="10"/>
      <c r="I70" s="12"/>
      <c r="J70" s="13"/>
      <c r="K70" s="14" t="str">
        <f aca="false">IF(A70="","",SUMIFS(Despesas!$E$6:$E$505,Despesas!$B$6:$B$505,A70))</f>
        <v/>
      </c>
      <c r="L70" s="14" t="str">
        <f aca="false">IF(A70="","",J70+K70)</f>
        <v/>
      </c>
      <c r="M70" s="13"/>
      <c r="N70" s="13"/>
      <c r="O70" s="12"/>
      <c r="P70" s="13"/>
      <c r="Q70" s="14" t="str">
        <f aca="false">IF(A70="","",IF(P70&gt;0,P70,N70)-L70)</f>
        <v/>
      </c>
      <c r="R70" s="15" t="str">
        <f aca="false">IF(A70="","",IF(IF(P70&gt;0,P70,N70)=0,"",Q70/IF(P70&gt;0,P70,N70)))</f>
        <v/>
      </c>
      <c r="S70" s="16" t="str">
        <f aca="true">IF(OR(A70="",I70=""),"",IF(O70&lt;&gt;"",O70-I70,TODAY()-I70))</f>
        <v/>
      </c>
      <c r="T70" s="17" t="str">
        <f aca="false">IF(S70="","",IF(OR(H70="Vendido",O70&lt;&gt;""),"Vendido",IF(S70&gt;=60,"Revisar preço",IF(S70&gt;=45,"Atenção","OK"))))</f>
        <v/>
      </c>
      <c r="U70" s="10"/>
    </row>
    <row r="71" customFormat="false" ht="15" hidden="false" customHeight="false" outlineLevel="0" collapsed="false">
      <c r="A71" s="10"/>
      <c r="B71" s="10"/>
      <c r="C71" s="10"/>
      <c r="D71" s="10"/>
      <c r="E71" s="11"/>
      <c r="F71" s="10"/>
      <c r="G71" s="10"/>
      <c r="H71" s="10"/>
      <c r="I71" s="12"/>
      <c r="J71" s="13"/>
      <c r="K71" s="14" t="str">
        <f aca="false">IF(A71="","",SUMIFS(Despesas!$E$6:$E$505,Despesas!$B$6:$B$505,A71))</f>
        <v/>
      </c>
      <c r="L71" s="14" t="str">
        <f aca="false">IF(A71="","",J71+K71)</f>
        <v/>
      </c>
      <c r="M71" s="13"/>
      <c r="N71" s="13"/>
      <c r="O71" s="12"/>
      <c r="P71" s="13"/>
      <c r="Q71" s="14" t="str">
        <f aca="false">IF(A71="","",IF(P71&gt;0,P71,N71)-L71)</f>
        <v/>
      </c>
      <c r="R71" s="15" t="str">
        <f aca="false">IF(A71="","",IF(IF(P71&gt;0,P71,N71)=0,"",Q71/IF(P71&gt;0,P71,N71)))</f>
        <v/>
      </c>
      <c r="S71" s="16" t="str">
        <f aca="true">IF(OR(A71="",I71=""),"",IF(O71&lt;&gt;"",O71-I71,TODAY()-I71))</f>
        <v/>
      </c>
      <c r="T71" s="17" t="str">
        <f aca="false">IF(S71="","",IF(OR(H71="Vendido",O71&lt;&gt;""),"Vendido",IF(S71&gt;=60,"Revisar preço",IF(S71&gt;=45,"Atenção","OK"))))</f>
        <v/>
      </c>
      <c r="U71" s="10"/>
    </row>
    <row r="72" customFormat="false" ht="15" hidden="false" customHeight="false" outlineLevel="0" collapsed="false">
      <c r="A72" s="10"/>
      <c r="B72" s="10"/>
      <c r="C72" s="10"/>
      <c r="D72" s="10"/>
      <c r="E72" s="11"/>
      <c r="F72" s="10"/>
      <c r="G72" s="10"/>
      <c r="H72" s="10"/>
      <c r="I72" s="12"/>
      <c r="J72" s="13"/>
      <c r="K72" s="14" t="str">
        <f aca="false">IF(A72="","",SUMIFS(Despesas!$E$6:$E$505,Despesas!$B$6:$B$505,A72))</f>
        <v/>
      </c>
      <c r="L72" s="14" t="str">
        <f aca="false">IF(A72="","",J72+K72)</f>
        <v/>
      </c>
      <c r="M72" s="13"/>
      <c r="N72" s="13"/>
      <c r="O72" s="12"/>
      <c r="P72" s="13"/>
      <c r="Q72" s="14" t="str">
        <f aca="false">IF(A72="","",IF(P72&gt;0,P72,N72)-L72)</f>
        <v/>
      </c>
      <c r="R72" s="15" t="str">
        <f aca="false">IF(A72="","",IF(IF(P72&gt;0,P72,N72)=0,"",Q72/IF(P72&gt;0,P72,N72)))</f>
        <v/>
      </c>
      <c r="S72" s="16" t="str">
        <f aca="true">IF(OR(A72="",I72=""),"",IF(O72&lt;&gt;"",O72-I72,TODAY()-I72))</f>
        <v/>
      </c>
      <c r="T72" s="17" t="str">
        <f aca="false">IF(S72="","",IF(OR(H72="Vendido",O72&lt;&gt;""),"Vendido",IF(S72&gt;=60,"Revisar preço",IF(S72&gt;=45,"Atenção","OK"))))</f>
        <v/>
      </c>
      <c r="U72" s="10"/>
    </row>
    <row r="73" customFormat="false" ht="15" hidden="false" customHeight="false" outlineLevel="0" collapsed="false">
      <c r="A73" s="10"/>
      <c r="B73" s="10"/>
      <c r="C73" s="10"/>
      <c r="D73" s="10"/>
      <c r="E73" s="11"/>
      <c r="F73" s="10"/>
      <c r="G73" s="10"/>
      <c r="H73" s="10"/>
      <c r="I73" s="12"/>
      <c r="J73" s="13"/>
      <c r="K73" s="14" t="str">
        <f aca="false">IF(A73="","",SUMIFS(Despesas!$E$6:$E$505,Despesas!$B$6:$B$505,A73))</f>
        <v/>
      </c>
      <c r="L73" s="14" t="str">
        <f aca="false">IF(A73="","",J73+K73)</f>
        <v/>
      </c>
      <c r="M73" s="13"/>
      <c r="N73" s="13"/>
      <c r="O73" s="12"/>
      <c r="P73" s="13"/>
      <c r="Q73" s="14" t="str">
        <f aca="false">IF(A73="","",IF(P73&gt;0,P73,N73)-L73)</f>
        <v/>
      </c>
      <c r="R73" s="15" t="str">
        <f aca="false">IF(A73="","",IF(IF(P73&gt;0,P73,N73)=0,"",Q73/IF(P73&gt;0,P73,N73)))</f>
        <v/>
      </c>
      <c r="S73" s="16" t="str">
        <f aca="true">IF(OR(A73="",I73=""),"",IF(O73&lt;&gt;"",O73-I73,TODAY()-I73))</f>
        <v/>
      </c>
      <c r="T73" s="17" t="str">
        <f aca="false">IF(S73="","",IF(OR(H73="Vendido",O73&lt;&gt;""),"Vendido",IF(S73&gt;=60,"Revisar preço",IF(S73&gt;=45,"Atenção","OK"))))</f>
        <v/>
      </c>
      <c r="U73" s="10"/>
    </row>
    <row r="74" customFormat="false" ht="15" hidden="false" customHeight="false" outlineLevel="0" collapsed="false">
      <c r="A74" s="10"/>
      <c r="B74" s="10"/>
      <c r="C74" s="10"/>
      <c r="D74" s="10"/>
      <c r="E74" s="11"/>
      <c r="F74" s="10"/>
      <c r="G74" s="10"/>
      <c r="H74" s="10"/>
      <c r="I74" s="12"/>
      <c r="J74" s="13"/>
      <c r="K74" s="14" t="str">
        <f aca="false">IF(A74="","",SUMIFS(Despesas!$E$6:$E$505,Despesas!$B$6:$B$505,A74))</f>
        <v/>
      </c>
      <c r="L74" s="14" t="str">
        <f aca="false">IF(A74="","",J74+K74)</f>
        <v/>
      </c>
      <c r="M74" s="13"/>
      <c r="N74" s="13"/>
      <c r="O74" s="12"/>
      <c r="P74" s="13"/>
      <c r="Q74" s="14" t="str">
        <f aca="false">IF(A74="","",IF(P74&gt;0,P74,N74)-L74)</f>
        <v/>
      </c>
      <c r="R74" s="15" t="str">
        <f aca="false">IF(A74="","",IF(IF(P74&gt;0,P74,N74)=0,"",Q74/IF(P74&gt;0,P74,N74)))</f>
        <v/>
      </c>
      <c r="S74" s="16" t="str">
        <f aca="true">IF(OR(A74="",I74=""),"",IF(O74&lt;&gt;"",O74-I74,TODAY()-I74))</f>
        <v/>
      </c>
      <c r="T74" s="17" t="str">
        <f aca="false">IF(S74="","",IF(OR(H74="Vendido",O74&lt;&gt;""),"Vendido",IF(S74&gt;=60,"Revisar preço",IF(S74&gt;=45,"Atenção","OK"))))</f>
        <v/>
      </c>
      <c r="U74" s="10"/>
    </row>
    <row r="75" customFormat="false" ht="15" hidden="false" customHeight="false" outlineLevel="0" collapsed="false">
      <c r="A75" s="10"/>
      <c r="B75" s="10"/>
      <c r="C75" s="10"/>
      <c r="D75" s="10"/>
      <c r="E75" s="11"/>
      <c r="F75" s="10"/>
      <c r="G75" s="10"/>
      <c r="H75" s="10"/>
      <c r="I75" s="12"/>
      <c r="J75" s="13"/>
      <c r="K75" s="14" t="str">
        <f aca="false">IF(A75="","",SUMIFS(Despesas!$E$6:$E$505,Despesas!$B$6:$B$505,A75))</f>
        <v/>
      </c>
      <c r="L75" s="14" t="str">
        <f aca="false">IF(A75="","",J75+K75)</f>
        <v/>
      </c>
      <c r="M75" s="13"/>
      <c r="N75" s="13"/>
      <c r="O75" s="12"/>
      <c r="P75" s="13"/>
      <c r="Q75" s="14" t="str">
        <f aca="false">IF(A75="","",IF(P75&gt;0,P75,N75)-L75)</f>
        <v/>
      </c>
      <c r="R75" s="15" t="str">
        <f aca="false">IF(A75="","",IF(IF(P75&gt;0,P75,N75)=0,"",Q75/IF(P75&gt;0,P75,N75)))</f>
        <v/>
      </c>
      <c r="S75" s="16" t="str">
        <f aca="true">IF(OR(A75="",I75=""),"",IF(O75&lt;&gt;"",O75-I75,TODAY()-I75))</f>
        <v/>
      </c>
      <c r="T75" s="17" t="str">
        <f aca="false">IF(S75="","",IF(OR(H75="Vendido",O75&lt;&gt;""),"Vendido",IF(S75&gt;=60,"Revisar preço",IF(S75&gt;=45,"Atenção","OK"))))</f>
        <v/>
      </c>
      <c r="U75" s="10"/>
    </row>
    <row r="76" customFormat="false" ht="15" hidden="false" customHeight="false" outlineLevel="0" collapsed="false">
      <c r="A76" s="10"/>
      <c r="B76" s="10"/>
      <c r="C76" s="10"/>
      <c r="D76" s="10"/>
      <c r="E76" s="11"/>
      <c r="F76" s="10"/>
      <c r="G76" s="10"/>
      <c r="H76" s="10"/>
      <c r="I76" s="12"/>
      <c r="J76" s="13"/>
      <c r="K76" s="14" t="str">
        <f aca="false">IF(A76="","",SUMIFS(Despesas!$E$6:$E$505,Despesas!$B$6:$B$505,A76))</f>
        <v/>
      </c>
      <c r="L76" s="14" t="str">
        <f aca="false">IF(A76="","",J76+K76)</f>
        <v/>
      </c>
      <c r="M76" s="13"/>
      <c r="N76" s="13"/>
      <c r="O76" s="12"/>
      <c r="P76" s="13"/>
      <c r="Q76" s="14" t="str">
        <f aca="false">IF(A76="","",IF(P76&gt;0,P76,N76)-L76)</f>
        <v/>
      </c>
      <c r="R76" s="15" t="str">
        <f aca="false">IF(A76="","",IF(IF(P76&gt;0,P76,N76)=0,"",Q76/IF(P76&gt;0,P76,N76)))</f>
        <v/>
      </c>
      <c r="S76" s="16" t="str">
        <f aca="true">IF(OR(A76="",I76=""),"",IF(O76&lt;&gt;"",O76-I76,TODAY()-I76))</f>
        <v/>
      </c>
      <c r="T76" s="17" t="str">
        <f aca="false">IF(S76="","",IF(OR(H76="Vendido",O76&lt;&gt;""),"Vendido",IF(S76&gt;=60,"Revisar preço",IF(S76&gt;=45,"Atenção","OK"))))</f>
        <v/>
      </c>
      <c r="U76" s="10"/>
    </row>
    <row r="77" customFormat="false" ht="15" hidden="false" customHeight="false" outlineLevel="0" collapsed="false">
      <c r="A77" s="10"/>
      <c r="B77" s="10"/>
      <c r="C77" s="10"/>
      <c r="D77" s="10"/>
      <c r="E77" s="11"/>
      <c r="F77" s="10"/>
      <c r="G77" s="10"/>
      <c r="H77" s="10"/>
      <c r="I77" s="12"/>
      <c r="J77" s="13"/>
      <c r="K77" s="14" t="str">
        <f aca="false">IF(A77="","",SUMIFS(Despesas!$E$6:$E$505,Despesas!$B$6:$B$505,A77))</f>
        <v/>
      </c>
      <c r="L77" s="14" t="str">
        <f aca="false">IF(A77="","",J77+K77)</f>
        <v/>
      </c>
      <c r="M77" s="13"/>
      <c r="N77" s="13"/>
      <c r="O77" s="12"/>
      <c r="P77" s="13"/>
      <c r="Q77" s="14" t="str">
        <f aca="false">IF(A77="","",IF(P77&gt;0,P77,N77)-L77)</f>
        <v/>
      </c>
      <c r="R77" s="15" t="str">
        <f aca="false">IF(A77="","",IF(IF(P77&gt;0,P77,N77)=0,"",Q77/IF(P77&gt;0,P77,N77)))</f>
        <v/>
      </c>
      <c r="S77" s="16" t="str">
        <f aca="true">IF(OR(A77="",I77=""),"",IF(O77&lt;&gt;"",O77-I77,TODAY()-I77))</f>
        <v/>
      </c>
      <c r="T77" s="17" t="str">
        <f aca="false">IF(S77="","",IF(OR(H77="Vendido",O77&lt;&gt;""),"Vendido",IF(S77&gt;=60,"Revisar preço",IF(S77&gt;=45,"Atenção","OK"))))</f>
        <v/>
      </c>
      <c r="U77" s="10"/>
    </row>
    <row r="78" customFormat="false" ht="15" hidden="false" customHeight="false" outlineLevel="0" collapsed="false">
      <c r="A78" s="10"/>
      <c r="B78" s="10"/>
      <c r="C78" s="10"/>
      <c r="D78" s="10"/>
      <c r="E78" s="11"/>
      <c r="F78" s="10"/>
      <c r="G78" s="10"/>
      <c r="H78" s="10"/>
      <c r="I78" s="12"/>
      <c r="J78" s="13"/>
      <c r="K78" s="14" t="str">
        <f aca="false">IF(A78="","",SUMIFS(Despesas!$E$6:$E$505,Despesas!$B$6:$B$505,A78))</f>
        <v/>
      </c>
      <c r="L78" s="14" t="str">
        <f aca="false">IF(A78="","",J78+K78)</f>
        <v/>
      </c>
      <c r="M78" s="13"/>
      <c r="N78" s="13"/>
      <c r="O78" s="12"/>
      <c r="P78" s="13"/>
      <c r="Q78" s="14" t="str">
        <f aca="false">IF(A78="","",IF(P78&gt;0,P78,N78)-L78)</f>
        <v/>
      </c>
      <c r="R78" s="15" t="str">
        <f aca="false">IF(A78="","",IF(IF(P78&gt;0,P78,N78)=0,"",Q78/IF(P78&gt;0,P78,N78)))</f>
        <v/>
      </c>
      <c r="S78" s="16" t="str">
        <f aca="true">IF(OR(A78="",I78=""),"",IF(O78&lt;&gt;"",O78-I78,TODAY()-I78))</f>
        <v/>
      </c>
      <c r="T78" s="17" t="str">
        <f aca="false">IF(S78="","",IF(OR(H78="Vendido",O78&lt;&gt;""),"Vendido",IF(S78&gt;=60,"Revisar preço",IF(S78&gt;=45,"Atenção","OK"))))</f>
        <v/>
      </c>
      <c r="U78" s="10"/>
    </row>
    <row r="79" customFormat="false" ht="15" hidden="false" customHeight="false" outlineLevel="0" collapsed="false">
      <c r="A79" s="10"/>
      <c r="B79" s="10"/>
      <c r="C79" s="10"/>
      <c r="D79" s="10"/>
      <c r="E79" s="11"/>
      <c r="F79" s="10"/>
      <c r="G79" s="10"/>
      <c r="H79" s="10"/>
      <c r="I79" s="12"/>
      <c r="J79" s="13"/>
      <c r="K79" s="14" t="str">
        <f aca="false">IF(A79="","",SUMIFS(Despesas!$E$6:$E$505,Despesas!$B$6:$B$505,A79))</f>
        <v/>
      </c>
      <c r="L79" s="14" t="str">
        <f aca="false">IF(A79="","",J79+K79)</f>
        <v/>
      </c>
      <c r="M79" s="13"/>
      <c r="N79" s="13"/>
      <c r="O79" s="12"/>
      <c r="P79" s="13"/>
      <c r="Q79" s="14" t="str">
        <f aca="false">IF(A79="","",IF(P79&gt;0,P79,N79)-L79)</f>
        <v/>
      </c>
      <c r="R79" s="15" t="str">
        <f aca="false">IF(A79="","",IF(IF(P79&gt;0,P79,N79)=0,"",Q79/IF(P79&gt;0,P79,N79)))</f>
        <v/>
      </c>
      <c r="S79" s="16" t="str">
        <f aca="true">IF(OR(A79="",I79=""),"",IF(O79&lt;&gt;"",O79-I79,TODAY()-I79))</f>
        <v/>
      </c>
      <c r="T79" s="17" t="str">
        <f aca="false">IF(S79="","",IF(OR(H79="Vendido",O79&lt;&gt;""),"Vendido",IF(S79&gt;=60,"Revisar preço",IF(S79&gt;=45,"Atenção","OK"))))</f>
        <v/>
      </c>
      <c r="U79" s="10"/>
    </row>
    <row r="80" customFormat="false" ht="15" hidden="false" customHeight="false" outlineLevel="0" collapsed="false">
      <c r="A80" s="10"/>
      <c r="B80" s="10"/>
      <c r="C80" s="10"/>
      <c r="D80" s="10"/>
      <c r="E80" s="11"/>
      <c r="F80" s="10"/>
      <c r="G80" s="10"/>
      <c r="H80" s="10"/>
      <c r="I80" s="12"/>
      <c r="J80" s="13"/>
      <c r="K80" s="14" t="str">
        <f aca="false">IF(A80="","",SUMIFS(Despesas!$E$6:$E$505,Despesas!$B$6:$B$505,A80))</f>
        <v/>
      </c>
      <c r="L80" s="14" t="str">
        <f aca="false">IF(A80="","",J80+K80)</f>
        <v/>
      </c>
      <c r="M80" s="13"/>
      <c r="N80" s="13"/>
      <c r="O80" s="12"/>
      <c r="P80" s="13"/>
      <c r="Q80" s="14" t="str">
        <f aca="false">IF(A80="","",IF(P80&gt;0,P80,N80)-L80)</f>
        <v/>
      </c>
      <c r="R80" s="15" t="str">
        <f aca="false">IF(A80="","",IF(IF(P80&gt;0,P80,N80)=0,"",Q80/IF(P80&gt;0,P80,N80)))</f>
        <v/>
      </c>
      <c r="S80" s="16" t="str">
        <f aca="true">IF(OR(A80="",I80=""),"",IF(O80&lt;&gt;"",O80-I80,TODAY()-I80))</f>
        <v/>
      </c>
      <c r="T80" s="17" t="str">
        <f aca="false">IF(S80="","",IF(OR(H80="Vendido",O80&lt;&gt;""),"Vendido",IF(S80&gt;=60,"Revisar preço",IF(S80&gt;=45,"Atenção","OK"))))</f>
        <v/>
      </c>
      <c r="U80" s="10"/>
    </row>
    <row r="81" customFormat="false" ht="15" hidden="false" customHeight="false" outlineLevel="0" collapsed="false">
      <c r="A81" s="10"/>
      <c r="B81" s="10"/>
      <c r="C81" s="10"/>
      <c r="D81" s="10"/>
      <c r="E81" s="11"/>
      <c r="F81" s="10"/>
      <c r="G81" s="10"/>
      <c r="H81" s="10"/>
      <c r="I81" s="12"/>
      <c r="J81" s="13"/>
      <c r="K81" s="14" t="str">
        <f aca="false">IF(A81="","",SUMIFS(Despesas!$E$6:$E$505,Despesas!$B$6:$B$505,A81))</f>
        <v/>
      </c>
      <c r="L81" s="14" t="str">
        <f aca="false">IF(A81="","",J81+K81)</f>
        <v/>
      </c>
      <c r="M81" s="13"/>
      <c r="N81" s="13"/>
      <c r="O81" s="12"/>
      <c r="P81" s="13"/>
      <c r="Q81" s="14" t="str">
        <f aca="false">IF(A81="","",IF(P81&gt;0,P81,N81)-L81)</f>
        <v/>
      </c>
      <c r="R81" s="15" t="str">
        <f aca="false">IF(A81="","",IF(IF(P81&gt;0,P81,N81)=0,"",Q81/IF(P81&gt;0,P81,N81)))</f>
        <v/>
      </c>
      <c r="S81" s="16" t="str">
        <f aca="true">IF(OR(A81="",I81=""),"",IF(O81&lt;&gt;"",O81-I81,TODAY()-I81))</f>
        <v/>
      </c>
      <c r="T81" s="17" t="str">
        <f aca="false">IF(S81="","",IF(OR(H81="Vendido",O81&lt;&gt;""),"Vendido",IF(S81&gt;=60,"Revisar preço",IF(S81&gt;=45,"Atenção","OK"))))</f>
        <v/>
      </c>
      <c r="U81" s="10"/>
    </row>
    <row r="82" customFormat="false" ht="15" hidden="false" customHeight="false" outlineLevel="0" collapsed="false">
      <c r="A82" s="10"/>
      <c r="B82" s="10"/>
      <c r="C82" s="10"/>
      <c r="D82" s="10"/>
      <c r="E82" s="11"/>
      <c r="F82" s="10"/>
      <c r="G82" s="10"/>
      <c r="H82" s="10"/>
      <c r="I82" s="12"/>
      <c r="J82" s="13"/>
      <c r="K82" s="14" t="str">
        <f aca="false">IF(A82="","",SUMIFS(Despesas!$E$6:$E$505,Despesas!$B$6:$B$505,A82))</f>
        <v/>
      </c>
      <c r="L82" s="14" t="str">
        <f aca="false">IF(A82="","",J82+K82)</f>
        <v/>
      </c>
      <c r="M82" s="13"/>
      <c r="N82" s="13"/>
      <c r="O82" s="12"/>
      <c r="P82" s="13"/>
      <c r="Q82" s="14" t="str">
        <f aca="false">IF(A82="","",IF(P82&gt;0,P82,N82)-L82)</f>
        <v/>
      </c>
      <c r="R82" s="15" t="str">
        <f aca="false">IF(A82="","",IF(IF(P82&gt;0,P82,N82)=0,"",Q82/IF(P82&gt;0,P82,N82)))</f>
        <v/>
      </c>
      <c r="S82" s="16" t="str">
        <f aca="true">IF(OR(A82="",I82=""),"",IF(O82&lt;&gt;"",O82-I82,TODAY()-I82))</f>
        <v/>
      </c>
      <c r="T82" s="17" t="str">
        <f aca="false">IF(S82="","",IF(OR(H82="Vendido",O82&lt;&gt;""),"Vendido",IF(S82&gt;=60,"Revisar preço",IF(S82&gt;=45,"Atenção","OK"))))</f>
        <v/>
      </c>
      <c r="U82" s="10"/>
    </row>
    <row r="83" customFormat="false" ht="15" hidden="false" customHeight="false" outlineLevel="0" collapsed="false">
      <c r="A83" s="10"/>
      <c r="B83" s="10"/>
      <c r="C83" s="10"/>
      <c r="D83" s="10"/>
      <c r="E83" s="11"/>
      <c r="F83" s="10"/>
      <c r="G83" s="10"/>
      <c r="H83" s="10"/>
      <c r="I83" s="12"/>
      <c r="J83" s="13"/>
      <c r="K83" s="14" t="str">
        <f aca="false">IF(A83="","",SUMIFS(Despesas!$E$6:$E$505,Despesas!$B$6:$B$505,A83))</f>
        <v/>
      </c>
      <c r="L83" s="14" t="str">
        <f aca="false">IF(A83="","",J83+K83)</f>
        <v/>
      </c>
      <c r="M83" s="13"/>
      <c r="N83" s="13"/>
      <c r="O83" s="12"/>
      <c r="P83" s="13"/>
      <c r="Q83" s="14" t="str">
        <f aca="false">IF(A83="","",IF(P83&gt;0,P83,N83)-L83)</f>
        <v/>
      </c>
      <c r="R83" s="15" t="str">
        <f aca="false">IF(A83="","",IF(IF(P83&gt;0,P83,N83)=0,"",Q83/IF(P83&gt;0,P83,N83)))</f>
        <v/>
      </c>
      <c r="S83" s="16" t="str">
        <f aca="true">IF(OR(A83="",I83=""),"",IF(O83&lt;&gt;"",O83-I83,TODAY()-I83))</f>
        <v/>
      </c>
      <c r="T83" s="17" t="str">
        <f aca="false">IF(S83="","",IF(OR(H83="Vendido",O83&lt;&gt;""),"Vendido",IF(S83&gt;=60,"Revisar preço",IF(S83&gt;=45,"Atenção","OK"))))</f>
        <v/>
      </c>
      <c r="U83" s="10"/>
    </row>
    <row r="84" customFormat="false" ht="15" hidden="false" customHeight="false" outlineLevel="0" collapsed="false">
      <c r="A84" s="10"/>
      <c r="B84" s="10"/>
      <c r="C84" s="10"/>
      <c r="D84" s="10"/>
      <c r="E84" s="11"/>
      <c r="F84" s="10"/>
      <c r="G84" s="10"/>
      <c r="H84" s="10"/>
      <c r="I84" s="12"/>
      <c r="J84" s="13"/>
      <c r="K84" s="14" t="str">
        <f aca="false">IF(A84="","",SUMIFS(Despesas!$E$6:$E$505,Despesas!$B$6:$B$505,A84))</f>
        <v/>
      </c>
      <c r="L84" s="14" t="str">
        <f aca="false">IF(A84="","",J84+K84)</f>
        <v/>
      </c>
      <c r="M84" s="13"/>
      <c r="N84" s="13"/>
      <c r="O84" s="12"/>
      <c r="P84" s="13"/>
      <c r="Q84" s="14" t="str">
        <f aca="false">IF(A84="","",IF(P84&gt;0,P84,N84)-L84)</f>
        <v/>
      </c>
      <c r="R84" s="15" t="str">
        <f aca="false">IF(A84="","",IF(IF(P84&gt;0,P84,N84)=0,"",Q84/IF(P84&gt;0,P84,N84)))</f>
        <v/>
      </c>
      <c r="S84" s="16" t="str">
        <f aca="true">IF(OR(A84="",I84=""),"",IF(O84&lt;&gt;"",O84-I84,TODAY()-I84))</f>
        <v/>
      </c>
      <c r="T84" s="17" t="str">
        <f aca="false">IF(S84="","",IF(OR(H84="Vendido",O84&lt;&gt;""),"Vendido",IF(S84&gt;=60,"Revisar preço",IF(S84&gt;=45,"Atenção","OK"))))</f>
        <v/>
      </c>
      <c r="U84" s="10"/>
    </row>
    <row r="85" customFormat="false" ht="15" hidden="false" customHeight="false" outlineLevel="0" collapsed="false">
      <c r="A85" s="10"/>
      <c r="B85" s="10"/>
      <c r="C85" s="10"/>
      <c r="D85" s="10"/>
      <c r="E85" s="11"/>
      <c r="F85" s="10"/>
      <c r="G85" s="10"/>
      <c r="H85" s="10"/>
      <c r="I85" s="12"/>
      <c r="J85" s="13"/>
      <c r="K85" s="14" t="str">
        <f aca="false">IF(A85="","",SUMIFS(Despesas!$E$6:$E$505,Despesas!$B$6:$B$505,A85))</f>
        <v/>
      </c>
      <c r="L85" s="14" t="str">
        <f aca="false">IF(A85="","",J85+K85)</f>
        <v/>
      </c>
      <c r="M85" s="13"/>
      <c r="N85" s="13"/>
      <c r="O85" s="12"/>
      <c r="P85" s="13"/>
      <c r="Q85" s="14" t="str">
        <f aca="false">IF(A85="","",IF(P85&gt;0,P85,N85)-L85)</f>
        <v/>
      </c>
      <c r="R85" s="15" t="str">
        <f aca="false">IF(A85="","",IF(IF(P85&gt;0,P85,N85)=0,"",Q85/IF(P85&gt;0,P85,N85)))</f>
        <v/>
      </c>
      <c r="S85" s="16" t="str">
        <f aca="true">IF(OR(A85="",I85=""),"",IF(O85&lt;&gt;"",O85-I85,TODAY()-I85))</f>
        <v/>
      </c>
      <c r="T85" s="17" t="str">
        <f aca="false">IF(S85="","",IF(OR(H85="Vendido",O85&lt;&gt;""),"Vendido",IF(S85&gt;=60,"Revisar preço",IF(S85&gt;=45,"Atenção","OK"))))</f>
        <v/>
      </c>
      <c r="U85" s="10"/>
    </row>
    <row r="86" customFormat="false" ht="15" hidden="false" customHeight="false" outlineLevel="0" collapsed="false">
      <c r="A86" s="10"/>
      <c r="B86" s="10"/>
      <c r="C86" s="10"/>
      <c r="D86" s="10"/>
      <c r="E86" s="11"/>
      <c r="F86" s="10"/>
      <c r="G86" s="10"/>
      <c r="H86" s="10"/>
      <c r="I86" s="12"/>
      <c r="J86" s="13"/>
      <c r="K86" s="14" t="str">
        <f aca="false">IF(A86="","",SUMIFS(Despesas!$E$6:$E$505,Despesas!$B$6:$B$505,A86))</f>
        <v/>
      </c>
      <c r="L86" s="14" t="str">
        <f aca="false">IF(A86="","",J86+K86)</f>
        <v/>
      </c>
      <c r="M86" s="13"/>
      <c r="N86" s="13"/>
      <c r="O86" s="12"/>
      <c r="P86" s="13"/>
      <c r="Q86" s="14" t="str">
        <f aca="false">IF(A86="","",IF(P86&gt;0,P86,N86)-L86)</f>
        <v/>
      </c>
      <c r="R86" s="15" t="str">
        <f aca="false">IF(A86="","",IF(IF(P86&gt;0,P86,N86)=0,"",Q86/IF(P86&gt;0,P86,N86)))</f>
        <v/>
      </c>
      <c r="S86" s="16" t="str">
        <f aca="true">IF(OR(A86="",I86=""),"",IF(O86&lt;&gt;"",O86-I86,TODAY()-I86))</f>
        <v/>
      </c>
      <c r="T86" s="17" t="str">
        <f aca="false">IF(S86="","",IF(OR(H86="Vendido",O86&lt;&gt;""),"Vendido",IF(S86&gt;=60,"Revisar preço",IF(S86&gt;=45,"Atenção","OK"))))</f>
        <v/>
      </c>
      <c r="U86" s="10"/>
    </row>
    <row r="87" customFormat="false" ht="15" hidden="false" customHeight="false" outlineLevel="0" collapsed="false">
      <c r="A87" s="10"/>
      <c r="B87" s="10"/>
      <c r="C87" s="10"/>
      <c r="D87" s="10"/>
      <c r="E87" s="11"/>
      <c r="F87" s="10"/>
      <c r="G87" s="10"/>
      <c r="H87" s="10"/>
      <c r="I87" s="12"/>
      <c r="J87" s="13"/>
      <c r="K87" s="14" t="str">
        <f aca="false">IF(A87="","",SUMIFS(Despesas!$E$6:$E$505,Despesas!$B$6:$B$505,A87))</f>
        <v/>
      </c>
      <c r="L87" s="14" t="str">
        <f aca="false">IF(A87="","",J87+K87)</f>
        <v/>
      </c>
      <c r="M87" s="13"/>
      <c r="N87" s="13"/>
      <c r="O87" s="12"/>
      <c r="P87" s="13"/>
      <c r="Q87" s="14" t="str">
        <f aca="false">IF(A87="","",IF(P87&gt;0,P87,N87)-L87)</f>
        <v/>
      </c>
      <c r="R87" s="15" t="str">
        <f aca="false">IF(A87="","",IF(IF(P87&gt;0,P87,N87)=0,"",Q87/IF(P87&gt;0,P87,N87)))</f>
        <v/>
      </c>
      <c r="S87" s="16" t="str">
        <f aca="true">IF(OR(A87="",I87=""),"",IF(O87&lt;&gt;"",O87-I87,TODAY()-I87))</f>
        <v/>
      </c>
      <c r="T87" s="17" t="str">
        <f aca="false">IF(S87="","",IF(OR(H87="Vendido",O87&lt;&gt;""),"Vendido",IF(S87&gt;=60,"Revisar preço",IF(S87&gt;=45,"Atenção","OK"))))</f>
        <v/>
      </c>
      <c r="U87" s="10"/>
    </row>
    <row r="88" customFormat="false" ht="15" hidden="false" customHeight="false" outlineLevel="0" collapsed="false">
      <c r="A88" s="10"/>
      <c r="B88" s="10"/>
      <c r="C88" s="10"/>
      <c r="D88" s="10"/>
      <c r="E88" s="11"/>
      <c r="F88" s="10"/>
      <c r="G88" s="10"/>
      <c r="H88" s="10"/>
      <c r="I88" s="12"/>
      <c r="J88" s="13"/>
      <c r="K88" s="14" t="str">
        <f aca="false">IF(A88="","",SUMIFS(Despesas!$E$6:$E$505,Despesas!$B$6:$B$505,A88))</f>
        <v/>
      </c>
      <c r="L88" s="14" t="str">
        <f aca="false">IF(A88="","",J88+K88)</f>
        <v/>
      </c>
      <c r="M88" s="13"/>
      <c r="N88" s="13"/>
      <c r="O88" s="12"/>
      <c r="P88" s="13"/>
      <c r="Q88" s="14" t="str">
        <f aca="false">IF(A88="","",IF(P88&gt;0,P88,N88)-L88)</f>
        <v/>
      </c>
      <c r="R88" s="15" t="str">
        <f aca="false">IF(A88="","",IF(IF(P88&gt;0,P88,N88)=0,"",Q88/IF(P88&gt;0,P88,N88)))</f>
        <v/>
      </c>
      <c r="S88" s="16" t="str">
        <f aca="true">IF(OR(A88="",I88=""),"",IF(O88&lt;&gt;"",O88-I88,TODAY()-I88))</f>
        <v/>
      </c>
      <c r="T88" s="17" t="str">
        <f aca="false">IF(S88="","",IF(OR(H88="Vendido",O88&lt;&gt;""),"Vendido",IF(S88&gt;=60,"Revisar preço",IF(S88&gt;=45,"Atenção","OK"))))</f>
        <v/>
      </c>
      <c r="U88" s="10"/>
    </row>
    <row r="89" customFormat="false" ht="15" hidden="false" customHeight="false" outlineLevel="0" collapsed="false">
      <c r="A89" s="10"/>
      <c r="B89" s="10"/>
      <c r="C89" s="10"/>
      <c r="D89" s="10"/>
      <c r="E89" s="11"/>
      <c r="F89" s="10"/>
      <c r="G89" s="10"/>
      <c r="H89" s="10"/>
      <c r="I89" s="12"/>
      <c r="J89" s="13"/>
      <c r="K89" s="14" t="str">
        <f aca="false">IF(A89="","",SUMIFS(Despesas!$E$6:$E$505,Despesas!$B$6:$B$505,A89))</f>
        <v/>
      </c>
      <c r="L89" s="14" t="str">
        <f aca="false">IF(A89="","",J89+K89)</f>
        <v/>
      </c>
      <c r="M89" s="13"/>
      <c r="N89" s="13"/>
      <c r="O89" s="12"/>
      <c r="P89" s="13"/>
      <c r="Q89" s="14" t="str">
        <f aca="false">IF(A89="","",IF(P89&gt;0,P89,N89)-L89)</f>
        <v/>
      </c>
      <c r="R89" s="15" t="str">
        <f aca="false">IF(A89="","",IF(IF(P89&gt;0,P89,N89)=0,"",Q89/IF(P89&gt;0,P89,N89)))</f>
        <v/>
      </c>
      <c r="S89" s="16" t="str">
        <f aca="true">IF(OR(A89="",I89=""),"",IF(O89&lt;&gt;"",O89-I89,TODAY()-I89))</f>
        <v/>
      </c>
      <c r="T89" s="17" t="str">
        <f aca="false">IF(S89="","",IF(OR(H89="Vendido",O89&lt;&gt;""),"Vendido",IF(S89&gt;=60,"Revisar preço",IF(S89&gt;=45,"Atenção","OK"))))</f>
        <v/>
      </c>
      <c r="U89" s="10"/>
    </row>
    <row r="90" customFormat="false" ht="15" hidden="false" customHeight="false" outlineLevel="0" collapsed="false">
      <c r="A90" s="10"/>
      <c r="B90" s="10"/>
      <c r="C90" s="10"/>
      <c r="D90" s="10"/>
      <c r="E90" s="11"/>
      <c r="F90" s="10"/>
      <c r="G90" s="10"/>
      <c r="H90" s="10"/>
      <c r="I90" s="12"/>
      <c r="J90" s="13"/>
      <c r="K90" s="14" t="str">
        <f aca="false">IF(A90="","",SUMIFS(Despesas!$E$6:$E$505,Despesas!$B$6:$B$505,A90))</f>
        <v/>
      </c>
      <c r="L90" s="14" t="str">
        <f aca="false">IF(A90="","",J90+K90)</f>
        <v/>
      </c>
      <c r="M90" s="13"/>
      <c r="N90" s="13"/>
      <c r="O90" s="12"/>
      <c r="P90" s="13"/>
      <c r="Q90" s="14" t="str">
        <f aca="false">IF(A90="","",IF(P90&gt;0,P90,N90)-L90)</f>
        <v/>
      </c>
      <c r="R90" s="15" t="str">
        <f aca="false">IF(A90="","",IF(IF(P90&gt;0,P90,N90)=0,"",Q90/IF(P90&gt;0,P90,N90)))</f>
        <v/>
      </c>
      <c r="S90" s="16" t="str">
        <f aca="true">IF(OR(A90="",I90=""),"",IF(O90&lt;&gt;"",O90-I90,TODAY()-I90))</f>
        <v/>
      </c>
      <c r="T90" s="17" t="str">
        <f aca="false">IF(S90="","",IF(OR(H90="Vendido",O90&lt;&gt;""),"Vendido",IF(S90&gt;=60,"Revisar preço",IF(S90&gt;=45,"Atenção","OK"))))</f>
        <v/>
      </c>
      <c r="U90" s="10"/>
    </row>
    <row r="91" customFormat="false" ht="15" hidden="false" customHeight="false" outlineLevel="0" collapsed="false">
      <c r="A91" s="10"/>
      <c r="B91" s="10"/>
      <c r="C91" s="10"/>
      <c r="D91" s="10"/>
      <c r="E91" s="11"/>
      <c r="F91" s="10"/>
      <c r="G91" s="10"/>
      <c r="H91" s="10"/>
      <c r="I91" s="12"/>
      <c r="J91" s="13"/>
      <c r="K91" s="14" t="str">
        <f aca="false">IF(A91="","",SUMIFS(Despesas!$E$6:$E$505,Despesas!$B$6:$B$505,A91))</f>
        <v/>
      </c>
      <c r="L91" s="14" t="str">
        <f aca="false">IF(A91="","",J91+K91)</f>
        <v/>
      </c>
      <c r="M91" s="13"/>
      <c r="N91" s="13"/>
      <c r="O91" s="12"/>
      <c r="P91" s="13"/>
      <c r="Q91" s="14" t="str">
        <f aca="false">IF(A91="","",IF(P91&gt;0,P91,N91)-L91)</f>
        <v/>
      </c>
      <c r="R91" s="15" t="str">
        <f aca="false">IF(A91="","",IF(IF(P91&gt;0,P91,N91)=0,"",Q91/IF(P91&gt;0,P91,N91)))</f>
        <v/>
      </c>
      <c r="S91" s="16" t="str">
        <f aca="true">IF(OR(A91="",I91=""),"",IF(O91&lt;&gt;"",O91-I91,TODAY()-I91))</f>
        <v/>
      </c>
      <c r="T91" s="17" t="str">
        <f aca="false">IF(S91="","",IF(OR(H91="Vendido",O91&lt;&gt;""),"Vendido",IF(S91&gt;=60,"Revisar preço",IF(S91&gt;=45,"Atenção","OK"))))</f>
        <v/>
      </c>
      <c r="U91" s="10"/>
    </row>
    <row r="92" customFormat="false" ht="15" hidden="false" customHeight="false" outlineLevel="0" collapsed="false">
      <c r="A92" s="10"/>
      <c r="B92" s="10"/>
      <c r="C92" s="10"/>
      <c r="D92" s="10"/>
      <c r="E92" s="11"/>
      <c r="F92" s="10"/>
      <c r="G92" s="10"/>
      <c r="H92" s="10"/>
      <c r="I92" s="12"/>
      <c r="J92" s="13"/>
      <c r="K92" s="14" t="str">
        <f aca="false">IF(A92="","",SUMIFS(Despesas!$E$6:$E$505,Despesas!$B$6:$B$505,A92))</f>
        <v/>
      </c>
      <c r="L92" s="14" t="str">
        <f aca="false">IF(A92="","",J92+K92)</f>
        <v/>
      </c>
      <c r="M92" s="13"/>
      <c r="N92" s="13"/>
      <c r="O92" s="12"/>
      <c r="P92" s="13"/>
      <c r="Q92" s="14" t="str">
        <f aca="false">IF(A92="","",IF(P92&gt;0,P92,N92)-L92)</f>
        <v/>
      </c>
      <c r="R92" s="15" t="str">
        <f aca="false">IF(A92="","",IF(IF(P92&gt;0,P92,N92)=0,"",Q92/IF(P92&gt;0,P92,N92)))</f>
        <v/>
      </c>
      <c r="S92" s="16" t="str">
        <f aca="true">IF(OR(A92="",I92=""),"",IF(O92&lt;&gt;"",O92-I92,TODAY()-I92))</f>
        <v/>
      </c>
      <c r="T92" s="17" t="str">
        <f aca="false">IF(S92="","",IF(OR(H92="Vendido",O92&lt;&gt;""),"Vendido",IF(S92&gt;=60,"Revisar preço",IF(S92&gt;=45,"Atenção","OK"))))</f>
        <v/>
      </c>
      <c r="U92" s="10"/>
    </row>
    <row r="93" customFormat="false" ht="15" hidden="false" customHeight="false" outlineLevel="0" collapsed="false">
      <c r="A93" s="10"/>
      <c r="B93" s="10"/>
      <c r="C93" s="10"/>
      <c r="D93" s="10"/>
      <c r="E93" s="11"/>
      <c r="F93" s="10"/>
      <c r="G93" s="10"/>
      <c r="H93" s="10"/>
      <c r="I93" s="12"/>
      <c r="J93" s="13"/>
      <c r="K93" s="14" t="str">
        <f aca="false">IF(A93="","",SUMIFS(Despesas!$E$6:$E$505,Despesas!$B$6:$B$505,A93))</f>
        <v/>
      </c>
      <c r="L93" s="14" t="str">
        <f aca="false">IF(A93="","",J93+K93)</f>
        <v/>
      </c>
      <c r="M93" s="13"/>
      <c r="N93" s="13"/>
      <c r="O93" s="12"/>
      <c r="P93" s="13"/>
      <c r="Q93" s="14" t="str">
        <f aca="false">IF(A93="","",IF(P93&gt;0,P93,N93)-L93)</f>
        <v/>
      </c>
      <c r="R93" s="15" t="str">
        <f aca="false">IF(A93="","",IF(IF(P93&gt;0,P93,N93)=0,"",Q93/IF(P93&gt;0,P93,N93)))</f>
        <v/>
      </c>
      <c r="S93" s="16" t="str">
        <f aca="true">IF(OR(A93="",I93=""),"",IF(O93&lt;&gt;"",O93-I93,TODAY()-I93))</f>
        <v/>
      </c>
      <c r="T93" s="17" t="str">
        <f aca="false">IF(S93="","",IF(OR(H93="Vendido",O93&lt;&gt;""),"Vendido",IF(S93&gt;=60,"Revisar preço",IF(S93&gt;=45,"Atenção","OK"))))</f>
        <v/>
      </c>
      <c r="U93" s="10"/>
    </row>
    <row r="94" customFormat="false" ht="15" hidden="false" customHeight="false" outlineLevel="0" collapsed="false">
      <c r="A94" s="10"/>
      <c r="B94" s="10"/>
      <c r="C94" s="10"/>
      <c r="D94" s="10"/>
      <c r="E94" s="11"/>
      <c r="F94" s="10"/>
      <c r="G94" s="10"/>
      <c r="H94" s="10"/>
      <c r="I94" s="12"/>
      <c r="J94" s="13"/>
      <c r="K94" s="14" t="str">
        <f aca="false">IF(A94="","",SUMIFS(Despesas!$E$6:$E$505,Despesas!$B$6:$B$505,A94))</f>
        <v/>
      </c>
      <c r="L94" s="14" t="str">
        <f aca="false">IF(A94="","",J94+K94)</f>
        <v/>
      </c>
      <c r="M94" s="13"/>
      <c r="N94" s="13"/>
      <c r="O94" s="12"/>
      <c r="P94" s="13"/>
      <c r="Q94" s="14" t="str">
        <f aca="false">IF(A94="","",IF(P94&gt;0,P94,N94)-L94)</f>
        <v/>
      </c>
      <c r="R94" s="15" t="str">
        <f aca="false">IF(A94="","",IF(IF(P94&gt;0,P94,N94)=0,"",Q94/IF(P94&gt;0,P94,N94)))</f>
        <v/>
      </c>
      <c r="S94" s="16" t="str">
        <f aca="true">IF(OR(A94="",I94=""),"",IF(O94&lt;&gt;"",O94-I94,TODAY()-I94))</f>
        <v/>
      </c>
      <c r="T94" s="17" t="str">
        <f aca="false">IF(S94="","",IF(OR(H94="Vendido",O94&lt;&gt;""),"Vendido",IF(S94&gt;=60,"Revisar preço",IF(S94&gt;=45,"Atenção","OK"))))</f>
        <v/>
      </c>
      <c r="U94" s="10"/>
    </row>
    <row r="95" customFormat="false" ht="15" hidden="false" customHeight="false" outlineLevel="0" collapsed="false">
      <c r="A95" s="10"/>
      <c r="B95" s="10"/>
      <c r="C95" s="10"/>
      <c r="D95" s="10"/>
      <c r="E95" s="11"/>
      <c r="F95" s="10"/>
      <c r="G95" s="10"/>
      <c r="H95" s="10"/>
      <c r="I95" s="12"/>
      <c r="J95" s="13"/>
      <c r="K95" s="14" t="str">
        <f aca="false">IF(A95="","",SUMIFS(Despesas!$E$6:$E$505,Despesas!$B$6:$B$505,A95))</f>
        <v/>
      </c>
      <c r="L95" s="14" t="str">
        <f aca="false">IF(A95="","",J95+K95)</f>
        <v/>
      </c>
      <c r="M95" s="13"/>
      <c r="N95" s="13"/>
      <c r="O95" s="12"/>
      <c r="P95" s="13"/>
      <c r="Q95" s="14" t="str">
        <f aca="false">IF(A95="","",IF(P95&gt;0,P95,N95)-L95)</f>
        <v/>
      </c>
      <c r="R95" s="15" t="str">
        <f aca="false">IF(A95="","",IF(IF(P95&gt;0,P95,N95)=0,"",Q95/IF(P95&gt;0,P95,N95)))</f>
        <v/>
      </c>
      <c r="S95" s="16" t="str">
        <f aca="true">IF(OR(A95="",I95=""),"",IF(O95&lt;&gt;"",O95-I95,TODAY()-I95))</f>
        <v/>
      </c>
      <c r="T95" s="17" t="str">
        <f aca="false">IF(S95="","",IF(OR(H95="Vendido",O95&lt;&gt;""),"Vendido",IF(S95&gt;=60,"Revisar preço",IF(S95&gt;=45,"Atenção","OK"))))</f>
        <v/>
      </c>
      <c r="U95" s="10"/>
    </row>
    <row r="96" customFormat="false" ht="15" hidden="false" customHeight="false" outlineLevel="0" collapsed="false">
      <c r="A96" s="10"/>
      <c r="B96" s="10"/>
      <c r="C96" s="10"/>
      <c r="D96" s="10"/>
      <c r="E96" s="11"/>
      <c r="F96" s="10"/>
      <c r="G96" s="10"/>
      <c r="H96" s="10"/>
      <c r="I96" s="12"/>
      <c r="J96" s="13"/>
      <c r="K96" s="14" t="str">
        <f aca="false">IF(A96="","",SUMIFS(Despesas!$E$6:$E$505,Despesas!$B$6:$B$505,A96))</f>
        <v/>
      </c>
      <c r="L96" s="14" t="str">
        <f aca="false">IF(A96="","",J96+K96)</f>
        <v/>
      </c>
      <c r="M96" s="13"/>
      <c r="N96" s="13"/>
      <c r="O96" s="12"/>
      <c r="P96" s="13"/>
      <c r="Q96" s="14" t="str">
        <f aca="false">IF(A96="","",IF(P96&gt;0,P96,N96)-L96)</f>
        <v/>
      </c>
      <c r="R96" s="15" t="str">
        <f aca="false">IF(A96="","",IF(IF(P96&gt;0,P96,N96)=0,"",Q96/IF(P96&gt;0,P96,N96)))</f>
        <v/>
      </c>
      <c r="S96" s="16" t="str">
        <f aca="true">IF(OR(A96="",I96=""),"",IF(O96&lt;&gt;"",O96-I96,TODAY()-I96))</f>
        <v/>
      </c>
      <c r="T96" s="17" t="str">
        <f aca="false">IF(S96="","",IF(OR(H96="Vendido",O96&lt;&gt;""),"Vendido",IF(S96&gt;=60,"Revisar preço",IF(S96&gt;=45,"Atenção","OK"))))</f>
        <v/>
      </c>
      <c r="U96" s="10"/>
    </row>
    <row r="97" customFormat="false" ht="15" hidden="false" customHeight="false" outlineLevel="0" collapsed="false">
      <c r="A97" s="10"/>
      <c r="B97" s="10"/>
      <c r="C97" s="10"/>
      <c r="D97" s="10"/>
      <c r="E97" s="11"/>
      <c r="F97" s="10"/>
      <c r="G97" s="10"/>
      <c r="H97" s="10"/>
      <c r="I97" s="12"/>
      <c r="J97" s="13"/>
      <c r="K97" s="14" t="str">
        <f aca="false">IF(A97="","",SUMIFS(Despesas!$E$6:$E$505,Despesas!$B$6:$B$505,A97))</f>
        <v/>
      </c>
      <c r="L97" s="14" t="str">
        <f aca="false">IF(A97="","",J97+K97)</f>
        <v/>
      </c>
      <c r="M97" s="13"/>
      <c r="N97" s="13"/>
      <c r="O97" s="12"/>
      <c r="P97" s="13"/>
      <c r="Q97" s="14" t="str">
        <f aca="false">IF(A97="","",IF(P97&gt;0,P97,N97)-L97)</f>
        <v/>
      </c>
      <c r="R97" s="15" t="str">
        <f aca="false">IF(A97="","",IF(IF(P97&gt;0,P97,N97)=0,"",Q97/IF(P97&gt;0,P97,N97)))</f>
        <v/>
      </c>
      <c r="S97" s="16" t="str">
        <f aca="true">IF(OR(A97="",I97=""),"",IF(O97&lt;&gt;"",O97-I97,TODAY()-I97))</f>
        <v/>
      </c>
      <c r="T97" s="17" t="str">
        <f aca="false">IF(S97="","",IF(OR(H97="Vendido",O97&lt;&gt;""),"Vendido",IF(S97&gt;=60,"Revisar preço",IF(S97&gt;=45,"Atenção","OK"))))</f>
        <v/>
      </c>
      <c r="U97" s="10"/>
    </row>
    <row r="98" customFormat="false" ht="15" hidden="false" customHeight="false" outlineLevel="0" collapsed="false">
      <c r="A98" s="10"/>
      <c r="B98" s="10"/>
      <c r="C98" s="10"/>
      <c r="D98" s="10"/>
      <c r="E98" s="11"/>
      <c r="F98" s="10"/>
      <c r="G98" s="10"/>
      <c r="H98" s="10"/>
      <c r="I98" s="12"/>
      <c r="J98" s="13"/>
      <c r="K98" s="14" t="str">
        <f aca="false">IF(A98="","",SUMIFS(Despesas!$E$6:$E$505,Despesas!$B$6:$B$505,A98))</f>
        <v/>
      </c>
      <c r="L98" s="14" t="str">
        <f aca="false">IF(A98="","",J98+K98)</f>
        <v/>
      </c>
      <c r="M98" s="13"/>
      <c r="N98" s="13"/>
      <c r="O98" s="12"/>
      <c r="P98" s="13"/>
      <c r="Q98" s="14" t="str">
        <f aca="false">IF(A98="","",IF(P98&gt;0,P98,N98)-L98)</f>
        <v/>
      </c>
      <c r="R98" s="15" t="str">
        <f aca="false">IF(A98="","",IF(IF(P98&gt;0,P98,N98)=0,"",Q98/IF(P98&gt;0,P98,N98)))</f>
        <v/>
      </c>
      <c r="S98" s="16" t="str">
        <f aca="true">IF(OR(A98="",I98=""),"",IF(O98&lt;&gt;"",O98-I98,TODAY()-I98))</f>
        <v/>
      </c>
      <c r="T98" s="17" t="str">
        <f aca="false">IF(S98="","",IF(OR(H98="Vendido",O98&lt;&gt;""),"Vendido",IF(S98&gt;=60,"Revisar preço",IF(S98&gt;=45,"Atenção","OK"))))</f>
        <v/>
      </c>
      <c r="U98" s="10"/>
    </row>
    <row r="99" customFormat="false" ht="15" hidden="false" customHeight="false" outlineLevel="0" collapsed="false">
      <c r="A99" s="10"/>
      <c r="B99" s="10"/>
      <c r="C99" s="10"/>
      <c r="D99" s="10"/>
      <c r="E99" s="11"/>
      <c r="F99" s="10"/>
      <c r="G99" s="10"/>
      <c r="H99" s="10"/>
      <c r="I99" s="12"/>
      <c r="J99" s="13"/>
      <c r="K99" s="14" t="str">
        <f aca="false">IF(A99="","",SUMIFS(Despesas!$E$6:$E$505,Despesas!$B$6:$B$505,A99))</f>
        <v/>
      </c>
      <c r="L99" s="14" t="str">
        <f aca="false">IF(A99="","",J99+K99)</f>
        <v/>
      </c>
      <c r="M99" s="13"/>
      <c r="N99" s="13"/>
      <c r="O99" s="12"/>
      <c r="P99" s="13"/>
      <c r="Q99" s="14" t="str">
        <f aca="false">IF(A99="","",IF(P99&gt;0,P99,N99)-L99)</f>
        <v/>
      </c>
      <c r="R99" s="15" t="str">
        <f aca="false">IF(A99="","",IF(IF(P99&gt;0,P99,N99)=0,"",Q99/IF(P99&gt;0,P99,N99)))</f>
        <v/>
      </c>
      <c r="S99" s="16" t="str">
        <f aca="true">IF(OR(A99="",I99=""),"",IF(O99&lt;&gt;"",O99-I99,TODAY()-I99))</f>
        <v/>
      </c>
      <c r="T99" s="17" t="str">
        <f aca="false">IF(S99="","",IF(OR(H99="Vendido",O99&lt;&gt;""),"Vendido",IF(S99&gt;=60,"Revisar preço",IF(S99&gt;=45,"Atenção","OK"))))</f>
        <v/>
      </c>
      <c r="U99" s="10"/>
    </row>
    <row r="100" customFormat="false" ht="15" hidden="false" customHeight="false" outlineLevel="0" collapsed="false">
      <c r="A100" s="10"/>
      <c r="B100" s="10"/>
      <c r="C100" s="10"/>
      <c r="D100" s="10"/>
      <c r="E100" s="11"/>
      <c r="F100" s="10"/>
      <c r="G100" s="10"/>
      <c r="H100" s="10"/>
      <c r="I100" s="12"/>
      <c r="J100" s="13"/>
      <c r="K100" s="14" t="str">
        <f aca="false">IF(A100="","",SUMIFS(Despesas!$E$6:$E$505,Despesas!$B$6:$B$505,A100))</f>
        <v/>
      </c>
      <c r="L100" s="14" t="str">
        <f aca="false">IF(A100="","",J100+K100)</f>
        <v/>
      </c>
      <c r="M100" s="13"/>
      <c r="N100" s="13"/>
      <c r="O100" s="12"/>
      <c r="P100" s="13"/>
      <c r="Q100" s="14" t="str">
        <f aca="false">IF(A100="","",IF(P100&gt;0,P100,N100)-L100)</f>
        <v/>
      </c>
      <c r="R100" s="15" t="str">
        <f aca="false">IF(A100="","",IF(IF(P100&gt;0,P100,N100)=0,"",Q100/IF(P100&gt;0,P100,N100)))</f>
        <v/>
      </c>
      <c r="S100" s="16" t="str">
        <f aca="true">IF(OR(A100="",I100=""),"",IF(O100&lt;&gt;"",O100-I100,TODAY()-I100))</f>
        <v/>
      </c>
      <c r="T100" s="17" t="str">
        <f aca="false">IF(S100="","",IF(OR(H100="Vendido",O100&lt;&gt;""),"Vendido",IF(S100&gt;=60,"Revisar preço",IF(S100&gt;=45,"Atenção","OK"))))</f>
        <v/>
      </c>
      <c r="U100" s="10"/>
    </row>
    <row r="101" customFormat="false" ht="15" hidden="false" customHeight="false" outlineLevel="0" collapsed="false">
      <c r="A101" s="10"/>
      <c r="B101" s="10"/>
      <c r="C101" s="10"/>
      <c r="D101" s="10"/>
      <c r="E101" s="11"/>
      <c r="F101" s="10"/>
      <c r="G101" s="10"/>
      <c r="H101" s="10"/>
      <c r="I101" s="12"/>
      <c r="J101" s="13"/>
      <c r="K101" s="14" t="str">
        <f aca="false">IF(A101="","",SUMIFS(Despesas!$E$6:$E$505,Despesas!$B$6:$B$505,A101))</f>
        <v/>
      </c>
      <c r="L101" s="14" t="str">
        <f aca="false">IF(A101="","",J101+K101)</f>
        <v/>
      </c>
      <c r="M101" s="13"/>
      <c r="N101" s="13"/>
      <c r="O101" s="12"/>
      <c r="P101" s="13"/>
      <c r="Q101" s="14" t="str">
        <f aca="false">IF(A101="","",IF(P101&gt;0,P101,N101)-L101)</f>
        <v/>
      </c>
      <c r="R101" s="15" t="str">
        <f aca="false">IF(A101="","",IF(IF(P101&gt;0,P101,N101)=0,"",Q101/IF(P101&gt;0,P101,N101)))</f>
        <v/>
      </c>
      <c r="S101" s="16" t="str">
        <f aca="true">IF(OR(A101="",I101=""),"",IF(O101&lt;&gt;"",O101-I101,TODAY()-I101))</f>
        <v/>
      </c>
      <c r="T101" s="17" t="str">
        <f aca="false">IF(S101="","",IF(OR(H101="Vendido",O101&lt;&gt;""),"Vendido",IF(S101&gt;=60,"Revisar preço",IF(S101&gt;=45,"Atenção","OK"))))</f>
        <v/>
      </c>
      <c r="U101" s="10"/>
    </row>
    <row r="102" customFormat="false" ht="15" hidden="false" customHeight="false" outlineLevel="0" collapsed="false">
      <c r="A102" s="10"/>
      <c r="B102" s="10"/>
      <c r="C102" s="10"/>
      <c r="D102" s="10"/>
      <c r="E102" s="11"/>
      <c r="F102" s="10"/>
      <c r="G102" s="10"/>
      <c r="H102" s="10"/>
      <c r="I102" s="12"/>
      <c r="J102" s="13"/>
      <c r="K102" s="14" t="str">
        <f aca="false">IF(A102="","",SUMIFS(Despesas!$E$6:$E$505,Despesas!$B$6:$B$505,A102))</f>
        <v/>
      </c>
      <c r="L102" s="14" t="str">
        <f aca="false">IF(A102="","",J102+K102)</f>
        <v/>
      </c>
      <c r="M102" s="13"/>
      <c r="N102" s="13"/>
      <c r="O102" s="12"/>
      <c r="P102" s="13"/>
      <c r="Q102" s="14" t="str">
        <f aca="false">IF(A102="","",IF(P102&gt;0,P102,N102)-L102)</f>
        <v/>
      </c>
      <c r="R102" s="15" t="str">
        <f aca="false">IF(A102="","",IF(IF(P102&gt;0,P102,N102)=0,"",Q102/IF(P102&gt;0,P102,N102)))</f>
        <v/>
      </c>
      <c r="S102" s="16" t="str">
        <f aca="true">IF(OR(A102="",I102=""),"",IF(O102&lt;&gt;"",O102-I102,TODAY()-I102))</f>
        <v/>
      </c>
      <c r="T102" s="17" t="str">
        <f aca="false">IF(S102="","",IF(OR(H102="Vendido",O102&lt;&gt;""),"Vendido",IF(S102&gt;=60,"Revisar preço",IF(S102&gt;=45,"Atenção","OK"))))</f>
        <v/>
      </c>
      <c r="U102" s="10"/>
    </row>
    <row r="103" customFormat="false" ht="15" hidden="false" customHeight="false" outlineLevel="0" collapsed="false">
      <c r="A103" s="10"/>
      <c r="B103" s="10"/>
      <c r="C103" s="10"/>
      <c r="D103" s="10"/>
      <c r="E103" s="11"/>
      <c r="F103" s="10"/>
      <c r="G103" s="10"/>
      <c r="H103" s="10"/>
      <c r="I103" s="12"/>
      <c r="J103" s="13"/>
      <c r="K103" s="14" t="str">
        <f aca="false">IF(A103="","",SUMIFS(Despesas!$E$6:$E$505,Despesas!$B$6:$B$505,A103))</f>
        <v/>
      </c>
      <c r="L103" s="14" t="str">
        <f aca="false">IF(A103="","",J103+K103)</f>
        <v/>
      </c>
      <c r="M103" s="13"/>
      <c r="N103" s="13"/>
      <c r="O103" s="12"/>
      <c r="P103" s="13"/>
      <c r="Q103" s="14" t="str">
        <f aca="false">IF(A103="","",IF(P103&gt;0,P103,N103)-L103)</f>
        <v/>
      </c>
      <c r="R103" s="15" t="str">
        <f aca="false">IF(A103="","",IF(IF(P103&gt;0,P103,N103)=0,"",Q103/IF(P103&gt;0,P103,N103)))</f>
        <v/>
      </c>
      <c r="S103" s="16" t="str">
        <f aca="true">IF(OR(A103="",I103=""),"",IF(O103&lt;&gt;"",O103-I103,TODAY()-I103))</f>
        <v/>
      </c>
      <c r="T103" s="17" t="str">
        <f aca="false">IF(S103="","",IF(OR(H103="Vendido",O103&lt;&gt;""),"Vendido",IF(S103&gt;=60,"Revisar preço",IF(S103&gt;=45,"Atenção","OK"))))</f>
        <v/>
      </c>
      <c r="U103" s="10"/>
    </row>
    <row r="104" customFormat="false" ht="15" hidden="false" customHeight="false" outlineLevel="0" collapsed="false">
      <c r="A104" s="10"/>
      <c r="B104" s="10"/>
      <c r="C104" s="10"/>
      <c r="D104" s="10"/>
      <c r="E104" s="11"/>
      <c r="F104" s="10"/>
      <c r="G104" s="10"/>
      <c r="H104" s="10"/>
      <c r="I104" s="12"/>
      <c r="J104" s="13"/>
      <c r="K104" s="14" t="str">
        <f aca="false">IF(A104="","",SUMIFS(Despesas!$E$6:$E$505,Despesas!$B$6:$B$505,A104))</f>
        <v/>
      </c>
      <c r="L104" s="14" t="str">
        <f aca="false">IF(A104="","",J104+K104)</f>
        <v/>
      </c>
      <c r="M104" s="13"/>
      <c r="N104" s="13"/>
      <c r="O104" s="12"/>
      <c r="P104" s="13"/>
      <c r="Q104" s="14" t="str">
        <f aca="false">IF(A104="","",IF(P104&gt;0,P104,N104)-L104)</f>
        <v/>
      </c>
      <c r="R104" s="15" t="str">
        <f aca="false">IF(A104="","",IF(IF(P104&gt;0,P104,N104)=0,"",Q104/IF(P104&gt;0,P104,N104)))</f>
        <v/>
      </c>
      <c r="S104" s="16" t="str">
        <f aca="true">IF(OR(A104="",I104=""),"",IF(O104&lt;&gt;"",O104-I104,TODAY()-I104))</f>
        <v/>
      </c>
      <c r="T104" s="17" t="str">
        <f aca="false">IF(S104="","",IF(OR(H104="Vendido",O104&lt;&gt;""),"Vendido",IF(S104&gt;=60,"Revisar preço",IF(S104&gt;=45,"Atenção","OK"))))</f>
        <v/>
      </c>
      <c r="U104" s="10"/>
    </row>
    <row r="105" customFormat="false" ht="15" hidden="false" customHeight="false" outlineLevel="0" collapsed="false">
      <c r="A105" s="10"/>
      <c r="B105" s="10"/>
      <c r="C105" s="10"/>
      <c r="D105" s="10"/>
      <c r="E105" s="11"/>
      <c r="F105" s="10"/>
      <c r="G105" s="10"/>
      <c r="H105" s="10"/>
      <c r="I105" s="12"/>
      <c r="J105" s="13"/>
      <c r="K105" s="14" t="str">
        <f aca="false">IF(A105="","",SUMIFS(Despesas!$E$6:$E$505,Despesas!$B$6:$B$505,A105))</f>
        <v/>
      </c>
      <c r="L105" s="14" t="str">
        <f aca="false">IF(A105="","",J105+K105)</f>
        <v/>
      </c>
      <c r="M105" s="13"/>
      <c r="N105" s="13"/>
      <c r="O105" s="12"/>
      <c r="P105" s="13"/>
      <c r="Q105" s="14" t="str">
        <f aca="false">IF(A105="","",IF(P105&gt;0,P105,N105)-L105)</f>
        <v/>
      </c>
      <c r="R105" s="15" t="str">
        <f aca="false">IF(A105="","",IF(IF(P105&gt;0,P105,N105)=0,"",Q105/IF(P105&gt;0,P105,N105)))</f>
        <v/>
      </c>
      <c r="S105" s="16" t="str">
        <f aca="true">IF(OR(A105="",I105=""),"",IF(O105&lt;&gt;"",O105-I105,TODAY()-I105))</f>
        <v/>
      </c>
      <c r="T105" s="17" t="str">
        <f aca="false">IF(S105="","",IF(OR(H105="Vendido",O105&lt;&gt;""),"Vendido",IF(S105&gt;=60,"Revisar preço",IF(S105&gt;=45,"Atenção","OK"))))</f>
        <v/>
      </c>
      <c r="U105" s="10"/>
    </row>
    <row r="106" customFormat="false" ht="15" hidden="false" customHeight="false" outlineLevel="0" collapsed="false">
      <c r="A106" s="10"/>
      <c r="B106" s="10"/>
      <c r="C106" s="10"/>
      <c r="D106" s="10"/>
      <c r="E106" s="11"/>
      <c r="F106" s="10"/>
      <c r="G106" s="10"/>
      <c r="H106" s="10"/>
      <c r="I106" s="12"/>
      <c r="J106" s="13"/>
      <c r="K106" s="14" t="str">
        <f aca="false">IF(A106="","",SUMIFS(Despesas!$E$6:$E$505,Despesas!$B$6:$B$505,A106))</f>
        <v/>
      </c>
      <c r="L106" s="14" t="str">
        <f aca="false">IF(A106="","",J106+K106)</f>
        <v/>
      </c>
      <c r="M106" s="13"/>
      <c r="N106" s="13"/>
      <c r="O106" s="12"/>
      <c r="P106" s="13"/>
      <c r="Q106" s="14" t="str">
        <f aca="false">IF(A106="","",IF(P106&gt;0,P106,N106)-L106)</f>
        <v/>
      </c>
      <c r="R106" s="15" t="str">
        <f aca="false">IF(A106="","",IF(IF(P106&gt;0,P106,N106)=0,"",Q106/IF(P106&gt;0,P106,N106)))</f>
        <v/>
      </c>
      <c r="S106" s="16" t="str">
        <f aca="true">IF(OR(A106="",I106=""),"",IF(O106&lt;&gt;"",O106-I106,TODAY()-I106))</f>
        <v/>
      </c>
      <c r="T106" s="17" t="str">
        <f aca="false">IF(S106="","",IF(OR(H106="Vendido",O106&lt;&gt;""),"Vendido",IF(S106&gt;=60,"Revisar preço",IF(S106&gt;=45,"Atenção","OK"))))</f>
        <v/>
      </c>
      <c r="U106" s="10"/>
    </row>
    <row r="107" customFormat="false" ht="15" hidden="false" customHeight="false" outlineLevel="0" collapsed="false">
      <c r="A107" s="10"/>
      <c r="B107" s="10"/>
      <c r="C107" s="10"/>
      <c r="D107" s="10"/>
      <c r="E107" s="11"/>
      <c r="F107" s="10"/>
      <c r="G107" s="10"/>
      <c r="H107" s="10"/>
      <c r="I107" s="12"/>
      <c r="J107" s="13"/>
      <c r="K107" s="14" t="str">
        <f aca="false">IF(A107="","",SUMIFS(Despesas!$E$6:$E$505,Despesas!$B$6:$B$505,A107))</f>
        <v/>
      </c>
      <c r="L107" s="14" t="str">
        <f aca="false">IF(A107="","",J107+K107)</f>
        <v/>
      </c>
      <c r="M107" s="13"/>
      <c r="N107" s="13"/>
      <c r="O107" s="12"/>
      <c r="P107" s="13"/>
      <c r="Q107" s="14" t="str">
        <f aca="false">IF(A107="","",IF(P107&gt;0,P107,N107)-L107)</f>
        <v/>
      </c>
      <c r="R107" s="15" t="str">
        <f aca="false">IF(A107="","",IF(IF(P107&gt;0,P107,N107)=0,"",Q107/IF(P107&gt;0,P107,N107)))</f>
        <v/>
      </c>
      <c r="S107" s="16" t="str">
        <f aca="true">IF(OR(A107="",I107=""),"",IF(O107&lt;&gt;"",O107-I107,TODAY()-I107))</f>
        <v/>
      </c>
      <c r="T107" s="17" t="str">
        <f aca="false">IF(S107="","",IF(OR(H107="Vendido",O107&lt;&gt;""),"Vendido",IF(S107&gt;=60,"Revisar preço",IF(S107&gt;=45,"Atenção","OK"))))</f>
        <v/>
      </c>
      <c r="U107" s="10"/>
    </row>
    <row r="108" customFormat="false" ht="15" hidden="false" customHeight="false" outlineLevel="0" collapsed="false">
      <c r="A108" s="10"/>
      <c r="B108" s="10"/>
      <c r="C108" s="10"/>
      <c r="D108" s="10"/>
      <c r="E108" s="11"/>
      <c r="F108" s="10"/>
      <c r="G108" s="10"/>
      <c r="H108" s="10"/>
      <c r="I108" s="12"/>
      <c r="J108" s="13"/>
      <c r="K108" s="14" t="str">
        <f aca="false">IF(A108="","",SUMIFS(Despesas!$E$6:$E$505,Despesas!$B$6:$B$505,A108))</f>
        <v/>
      </c>
      <c r="L108" s="14" t="str">
        <f aca="false">IF(A108="","",J108+K108)</f>
        <v/>
      </c>
      <c r="M108" s="13"/>
      <c r="N108" s="13"/>
      <c r="O108" s="12"/>
      <c r="P108" s="13"/>
      <c r="Q108" s="14" t="str">
        <f aca="false">IF(A108="","",IF(P108&gt;0,P108,N108)-L108)</f>
        <v/>
      </c>
      <c r="R108" s="15" t="str">
        <f aca="false">IF(A108="","",IF(IF(P108&gt;0,P108,N108)=0,"",Q108/IF(P108&gt;0,P108,N108)))</f>
        <v/>
      </c>
      <c r="S108" s="16" t="str">
        <f aca="true">IF(OR(A108="",I108=""),"",IF(O108&lt;&gt;"",O108-I108,TODAY()-I108))</f>
        <v/>
      </c>
      <c r="T108" s="17" t="str">
        <f aca="false">IF(S108="","",IF(OR(H108="Vendido",O108&lt;&gt;""),"Vendido",IF(S108&gt;=60,"Revisar preço",IF(S108&gt;=45,"Atenção","OK"))))</f>
        <v/>
      </c>
      <c r="U108" s="10"/>
    </row>
    <row r="109" customFormat="false" ht="15" hidden="false" customHeight="false" outlineLevel="0" collapsed="false">
      <c r="A109" s="10"/>
      <c r="B109" s="10"/>
      <c r="C109" s="10"/>
      <c r="D109" s="10"/>
      <c r="E109" s="11"/>
      <c r="F109" s="10"/>
      <c r="G109" s="10"/>
      <c r="H109" s="10"/>
      <c r="I109" s="12"/>
      <c r="J109" s="13"/>
      <c r="K109" s="14" t="str">
        <f aca="false">IF(A109="","",SUMIFS(Despesas!$E$6:$E$505,Despesas!$B$6:$B$505,A109))</f>
        <v/>
      </c>
      <c r="L109" s="14" t="str">
        <f aca="false">IF(A109="","",J109+K109)</f>
        <v/>
      </c>
      <c r="M109" s="13"/>
      <c r="N109" s="13"/>
      <c r="O109" s="12"/>
      <c r="P109" s="13"/>
      <c r="Q109" s="14" t="str">
        <f aca="false">IF(A109="","",IF(P109&gt;0,P109,N109)-L109)</f>
        <v/>
      </c>
      <c r="R109" s="15" t="str">
        <f aca="false">IF(A109="","",IF(IF(P109&gt;0,P109,N109)=0,"",Q109/IF(P109&gt;0,P109,N109)))</f>
        <v/>
      </c>
      <c r="S109" s="16" t="str">
        <f aca="true">IF(OR(A109="",I109=""),"",IF(O109&lt;&gt;"",O109-I109,TODAY()-I109))</f>
        <v/>
      </c>
      <c r="T109" s="17" t="str">
        <f aca="false">IF(S109="","",IF(OR(H109="Vendido",O109&lt;&gt;""),"Vendido",IF(S109&gt;=60,"Revisar preço",IF(S109&gt;=45,"Atenção","OK"))))</f>
        <v/>
      </c>
      <c r="U109" s="10"/>
    </row>
    <row r="110" customFormat="false" ht="15" hidden="false" customHeight="false" outlineLevel="0" collapsed="false">
      <c r="A110" s="10"/>
      <c r="B110" s="10"/>
      <c r="C110" s="10"/>
      <c r="D110" s="10"/>
      <c r="E110" s="11"/>
      <c r="F110" s="10"/>
      <c r="G110" s="10"/>
      <c r="H110" s="10"/>
      <c r="I110" s="12"/>
      <c r="J110" s="13"/>
      <c r="K110" s="14" t="str">
        <f aca="false">IF(A110="","",SUMIFS(Despesas!$E$6:$E$505,Despesas!$B$6:$B$505,A110))</f>
        <v/>
      </c>
      <c r="L110" s="14" t="str">
        <f aca="false">IF(A110="","",J110+K110)</f>
        <v/>
      </c>
      <c r="M110" s="13"/>
      <c r="N110" s="13"/>
      <c r="O110" s="12"/>
      <c r="P110" s="13"/>
      <c r="Q110" s="14" t="str">
        <f aca="false">IF(A110="","",IF(P110&gt;0,P110,N110)-L110)</f>
        <v/>
      </c>
      <c r="R110" s="15" t="str">
        <f aca="false">IF(A110="","",IF(IF(P110&gt;0,P110,N110)=0,"",Q110/IF(P110&gt;0,P110,N110)))</f>
        <v/>
      </c>
      <c r="S110" s="16" t="str">
        <f aca="true">IF(OR(A110="",I110=""),"",IF(O110&lt;&gt;"",O110-I110,TODAY()-I110))</f>
        <v/>
      </c>
      <c r="T110" s="17" t="str">
        <f aca="false">IF(S110="","",IF(OR(H110="Vendido",O110&lt;&gt;""),"Vendido",IF(S110&gt;=60,"Revisar preço",IF(S110&gt;=45,"Atenção","OK"))))</f>
        <v/>
      </c>
      <c r="U110" s="10"/>
    </row>
    <row r="111" customFormat="false" ht="15" hidden="false" customHeight="false" outlineLevel="0" collapsed="false">
      <c r="A111" s="10"/>
      <c r="B111" s="10"/>
      <c r="C111" s="10"/>
      <c r="D111" s="10"/>
      <c r="E111" s="11"/>
      <c r="F111" s="10"/>
      <c r="G111" s="10"/>
      <c r="H111" s="10"/>
      <c r="I111" s="12"/>
      <c r="J111" s="13"/>
      <c r="K111" s="14" t="str">
        <f aca="false">IF(A111="","",SUMIFS(Despesas!$E$6:$E$505,Despesas!$B$6:$B$505,A111))</f>
        <v/>
      </c>
      <c r="L111" s="14" t="str">
        <f aca="false">IF(A111="","",J111+K111)</f>
        <v/>
      </c>
      <c r="M111" s="13"/>
      <c r="N111" s="13"/>
      <c r="O111" s="12"/>
      <c r="P111" s="13"/>
      <c r="Q111" s="14" t="str">
        <f aca="false">IF(A111="","",IF(P111&gt;0,P111,N111)-L111)</f>
        <v/>
      </c>
      <c r="R111" s="15" t="str">
        <f aca="false">IF(A111="","",IF(IF(P111&gt;0,P111,N111)=0,"",Q111/IF(P111&gt;0,P111,N111)))</f>
        <v/>
      </c>
      <c r="S111" s="16" t="str">
        <f aca="true">IF(OR(A111="",I111=""),"",IF(O111&lt;&gt;"",O111-I111,TODAY()-I111))</f>
        <v/>
      </c>
      <c r="T111" s="17" t="str">
        <f aca="false">IF(S111="","",IF(OR(H111="Vendido",O111&lt;&gt;""),"Vendido",IF(S111&gt;=60,"Revisar preço",IF(S111&gt;=45,"Atenção","OK"))))</f>
        <v/>
      </c>
      <c r="U111" s="10"/>
    </row>
    <row r="112" customFormat="false" ht="15" hidden="false" customHeight="false" outlineLevel="0" collapsed="false">
      <c r="A112" s="10"/>
      <c r="B112" s="10"/>
      <c r="C112" s="10"/>
      <c r="D112" s="10"/>
      <c r="E112" s="11"/>
      <c r="F112" s="10"/>
      <c r="G112" s="10"/>
      <c r="H112" s="10"/>
      <c r="I112" s="12"/>
      <c r="J112" s="13"/>
      <c r="K112" s="14" t="str">
        <f aca="false">IF(A112="","",SUMIFS(Despesas!$E$6:$E$505,Despesas!$B$6:$B$505,A112))</f>
        <v/>
      </c>
      <c r="L112" s="14" t="str">
        <f aca="false">IF(A112="","",J112+K112)</f>
        <v/>
      </c>
      <c r="M112" s="13"/>
      <c r="N112" s="13"/>
      <c r="O112" s="12"/>
      <c r="P112" s="13"/>
      <c r="Q112" s="14" t="str">
        <f aca="false">IF(A112="","",IF(P112&gt;0,P112,N112)-L112)</f>
        <v/>
      </c>
      <c r="R112" s="15" t="str">
        <f aca="false">IF(A112="","",IF(IF(P112&gt;0,P112,N112)=0,"",Q112/IF(P112&gt;0,P112,N112)))</f>
        <v/>
      </c>
      <c r="S112" s="16" t="str">
        <f aca="true">IF(OR(A112="",I112=""),"",IF(O112&lt;&gt;"",O112-I112,TODAY()-I112))</f>
        <v/>
      </c>
      <c r="T112" s="17" t="str">
        <f aca="false">IF(S112="","",IF(OR(H112="Vendido",O112&lt;&gt;""),"Vendido",IF(S112&gt;=60,"Revisar preço",IF(S112&gt;=45,"Atenção","OK"))))</f>
        <v/>
      </c>
      <c r="U112" s="10"/>
    </row>
    <row r="113" customFormat="false" ht="15" hidden="false" customHeight="false" outlineLevel="0" collapsed="false">
      <c r="A113" s="10"/>
      <c r="B113" s="10"/>
      <c r="C113" s="10"/>
      <c r="D113" s="10"/>
      <c r="E113" s="11"/>
      <c r="F113" s="10"/>
      <c r="G113" s="10"/>
      <c r="H113" s="10"/>
      <c r="I113" s="12"/>
      <c r="J113" s="13"/>
      <c r="K113" s="14" t="str">
        <f aca="false">IF(A113="","",SUMIFS(Despesas!$E$6:$E$505,Despesas!$B$6:$B$505,A113))</f>
        <v/>
      </c>
      <c r="L113" s="14" t="str">
        <f aca="false">IF(A113="","",J113+K113)</f>
        <v/>
      </c>
      <c r="M113" s="13"/>
      <c r="N113" s="13"/>
      <c r="O113" s="12"/>
      <c r="P113" s="13"/>
      <c r="Q113" s="14" t="str">
        <f aca="false">IF(A113="","",IF(P113&gt;0,P113,N113)-L113)</f>
        <v/>
      </c>
      <c r="R113" s="15" t="str">
        <f aca="false">IF(A113="","",IF(IF(P113&gt;0,P113,N113)=0,"",Q113/IF(P113&gt;0,P113,N113)))</f>
        <v/>
      </c>
      <c r="S113" s="16" t="str">
        <f aca="true">IF(OR(A113="",I113=""),"",IF(O113&lt;&gt;"",O113-I113,TODAY()-I113))</f>
        <v/>
      </c>
      <c r="T113" s="17" t="str">
        <f aca="false">IF(S113="","",IF(OR(H113="Vendido",O113&lt;&gt;""),"Vendido",IF(S113&gt;=60,"Revisar preço",IF(S113&gt;=45,"Atenção","OK"))))</f>
        <v/>
      </c>
      <c r="U113" s="10"/>
    </row>
    <row r="114" customFormat="false" ht="15" hidden="false" customHeight="false" outlineLevel="0" collapsed="false">
      <c r="A114" s="10"/>
      <c r="B114" s="10"/>
      <c r="C114" s="10"/>
      <c r="D114" s="10"/>
      <c r="E114" s="11"/>
      <c r="F114" s="10"/>
      <c r="G114" s="10"/>
      <c r="H114" s="10"/>
      <c r="I114" s="12"/>
      <c r="J114" s="13"/>
      <c r="K114" s="14" t="str">
        <f aca="false">IF(A114="","",SUMIFS(Despesas!$E$6:$E$505,Despesas!$B$6:$B$505,A114))</f>
        <v/>
      </c>
      <c r="L114" s="14" t="str">
        <f aca="false">IF(A114="","",J114+K114)</f>
        <v/>
      </c>
      <c r="M114" s="13"/>
      <c r="N114" s="13"/>
      <c r="O114" s="12"/>
      <c r="P114" s="13"/>
      <c r="Q114" s="14" t="str">
        <f aca="false">IF(A114="","",IF(P114&gt;0,P114,N114)-L114)</f>
        <v/>
      </c>
      <c r="R114" s="15" t="str">
        <f aca="false">IF(A114="","",IF(IF(P114&gt;0,P114,N114)=0,"",Q114/IF(P114&gt;0,P114,N114)))</f>
        <v/>
      </c>
      <c r="S114" s="16" t="str">
        <f aca="true">IF(OR(A114="",I114=""),"",IF(O114&lt;&gt;"",O114-I114,TODAY()-I114))</f>
        <v/>
      </c>
      <c r="T114" s="17" t="str">
        <f aca="false">IF(S114="","",IF(OR(H114="Vendido",O114&lt;&gt;""),"Vendido",IF(S114&gt;=60,"Revisar preço",IF(S114&gt;=45,"Atenção","OK"))))</f>
        <v/>
      </c>
      <c r="U114" s="10"/>
    </row>
    <row r="115" customFormat="false" ht="15" hidden="false" customHeight="false" outlineLevel="0" collapsed="false">
      <c r="A115" s="10"/>
      <c r="B115" s="10"/>
      <c r="C115" s="10"/>
      <c r="D115" s="10"/>
      <c r="E115" s="11"/>
      <c r="F115" s="10"/>
      <c r="G115" s="10"/>
      <c r="H115" s="10"/>
      <c r="I115" s="12"/>
      <c r="J115" s="13"/>
      <c r="K115" s="14" t="str">
        <f aca="false">IF(A115="","",SUMIFS(Despesas!$E$6:$E$505,Despesas!$B$6:$B$505,A115))</f>
        <v/>
      </c>
      <c r="L115" s="14" t="str">
        <f aca="false">IF(A115="","",J115+K115)</f>
        <v/>
      </c>
      <c r="M115" s="13"/>
      <c r="N115" s="13"/>
      <c r="O115" s="12"/>
      <c r="P115" s="13"/>
      <c r="Q115" s="14" t="str">
        <f aca="false">IF(A115="","",IF(P115&gt;0,P115,N115)-L115)</f>
        <v/>
      </c>
      <c r="R115" s="15" t="str">
        <f aca="false">IF(A115="","",IF(IF(P115&gt;0,P115,N115)=0,"",Q115/IF(P115&gt;0,P115,N115)))</f>
        <v/>
      </c>
      <c r="S115" s="16" t="str">
        <f aca="true">IF(OR(A115="",I115=""),"",IF(O115&lt;&gt;"",O115-I115,TODAY()-I115))</f>
        <v/>
      </c>
      <c r="T115" s="17" t="str">
        <f aca="false">IF(S115="","",IF(OR(H115="Vendido",O115&lt;&gt;""),"Vendido",IF(S115&gt;=60,"Revisar preço",IF(S115&gt;=45,"Atenção","OK"))))</f>
        <v/>
      </c>
      <c r="U115" s="10"/>
    </row>
    <row r="116" customFormat="false" ht="15" hidden="false" customHeight="false" outlineLevel="0" collapsed="false">
      <c r="A116" s="10"/>
      <c r="B116" s="10"/>
      <c r="C116" s="10"/>
      <c r="D116" s="10"/>
      <c r="E116" s="11"/>
      <c r="F116" s="10"/>
      <c r="G116" s="10"/>
      <c r="H116" s="10"/>
      <c r="I116" s="12"/>
      <c r="J116" s="13"/>
      <c r="K116" s="14" t="str">
        <f aca="false">IF(A116="","",SUMIFS(Despesas!$E$6:$E$505,Despesas!$B$6:$B$505,A116))</f>
        <v/>
      </c>
      <c r="L116" s="14" t="str">
        <f aca="false">IF(A116="","",J116+K116)</f>
        <v/>
      </c>
      <c r="M116" s="13"/>
      <c r="N116" s="13"/>
      <c r="O116" s="12"/>
      <c r="P116" s="13"/>
      <c r="Q116" s="14" t="str">
        <f aca="false">IF(A116="","",IF(P116&gt;0,P116,N116)-L116)</f>
        <v/>
      </c>
      <c r="R116" s="15" t="str">
        <f aca="false">IF(A116="","",IF(IF(P116&gt;0,P116,N116)=0,"",Q116/IF(P116&gt;0,P116,N116)))</f>
        <v/>
      </c>
      <c r="S116" s="16" t="str">
        <f aca="true">IF(OR(A116="",I116=""),"",IF(O116&lt;&gt;"",O116-I116,TODAY()-I116))</f>
        <v/>
      </c>
      <c r="T116" s="17" t="str">
        <f aca="false">IF(S116="","",IF(OR(H116="Vendido",O116&lt;&gt;""),"Vendido",IF(S116&gt;=60,"Revisar preço",IF(S116&gt;=45,"Atenção","OK"))))</f>
        <v/>
      </c>
      <c r="U116" s="10"/>
    </row>
    <row r="117" customFormat="false" ht="15" hidden="false" customHeight="false" outlineLevel="0" collapsed="false">
      <c r="A117" s="10"/>
      <c r="B117" s="10"/>
      <c r="C117" s="10"/>
      <c r="D117" s="10"/>
      <c r="E117" s="11"/>
      <c r="F117" s="10"/>
      <c r="G117" s="10"/>
      <c r="H117" s="10"/>
      <c r="I117" s="12"/>
      <c r="J117" s="13"/>
      <c r="K117" s="14" t="str">
        <f aca="false">IF(A117="","",SUMIFS(Despesas!$E$6:$E$505,Despesas!$B$6:$B$505,A117))</f>
        <v/>
      </c>
      <c r="L117" s="14" t="str">
        <f aca="false">IF(A117="","",J117+K117)</f>
        <v/>
      </c>
      <c r="M117" s="13"/>
      <c r="N117" s="13"/>
      <c r="O117" s="12"/>
      <c r="P117" s="13"/>
      <c r="Q117" s="14" t="str">
        <f aca="false">IF(A117="","",IF(P117&gt;0,P117,N117)-L117)</f>
        <v/>
      </c>
      <c r="R117" s="15" t="str">
        <f aca="false">IF(A117="","",IF(IF(P117&gt;0,P117,N117)=0,"",Q117/IF(P117&gt;0,P117,N117)))</f>
        <v/>
      </c>
      <c r="S117" s="16" t="str">
        <f aca="true">IF(OR(A117="",I117=""),"",IF(O117&lt;&gt;"",O117-I117,TODAY()-I117))</f>
        <v/>
      </c>
      <c r="T117" s="17" t="str">
        <f aca="false">IF(S117="","",IF(OR(H117="Vendido",O117&lt;&gt;""),"Vendido",IF(S117&gt;=60,"Revisar preço",IF(S117&gt;=45,"Atenção","OK"))))</f>
        <v/>
      </c>
      <c r="U117" s="10"/>
    </row>
    <row r="118" customFormat="false" ht="15" hidden="false" customHeight="false" outlineLevel="0" collapsed="false">
      <c r="A118" s="10"/>
      <c r="B118" s="10"/>
      <c r="C118" s="10"/>
      <c r="D118" s="10"/>
      <c r="E118" s="11"/>
      <c r="F118" s="10"/>
      <c r="G118" s="10"/>
      <c r="H118" s="10"/>
      <c r="I118" s="12"/>
      <c r="J118" s="13"/>
      <c r="K118" s="14" t="str">
        <f aca="false">IF(A118="","",SUMIFS(Despesas!$E$6:$E$505,Despesas!$B$6:$B$505,A118))</f>
        <v/>
      </c>
      <c r="L118" s="14" t="str">
        <f aca="false">IF(A118="","",J118+K118)</f>
        <v/>
      </c>
      <c r="M118" s="13"/>
      <c r="N118" s="13"/>
      <c r="O118" s="12"/>
      <c r="P118" s="13"/>
      <c r="Q118" s="14" t="str">
        <f aca="false">IF(A118="","",IF(P118&gt;0,P118,N118)-L118)</f>
        <v/>
      </c>
      <c r="R118" s="15" t="str">
        <f aca="false">IF(A118="","",IF(IF(P118&gt;0,P118,N118)=0,"",Q118/IF(P118&gt;0,P118,N118)))</f>
        <v/>
      </c>
      <c r="S118" s="16" t="str">
        <f aca="true">IF(OR(A118="",I118=""),"",IF(O118&lt;&gt;"",O118-I118,TODAY()-I118))</f>
        <v/>
      </c>
      <c r="T118" s="17" t="str">
        <f aca="false">IF(S118="","",IF(OR(H118="Vendido",O118&lt;&gt;""),"Vendido",IF(S118&gt;=60,"Revisar preço",IF(S118&gt;=45,"Atenção","OK"))))</f>
        <v/>
      </c>
      <c r="U118" s="10"/>
    </row>
    <row r="119" customFormat="false" ht="15" hidden="false" customHeight="false" outlineLevel="0" collapsed="false">
      <c r="A119" s="10"/>
      <c r="B119" s="10"/>
      <c r="C119" s="10"/>
      <c r="D119" s="10"/>
      <c r="E119" s="11"/>
      <c r="F119" s="10"/>
      <c r="G119" s="10"/>
      <c r="H119" s="10"/>
      <c r="I119" s="12"/>
      <c r="J119" s="13"/>
      <c r="K119" s="14" t="str">
        <f aca="false">IF(A119="","",SUMIFS(Despesas!$E$6:$E$505,Despesas!$B$6:$B$505,A119))</f>
        <v/>
      </c>
      <c r="L119" s="14" t="str">
        <f aca="false">IF(A119="","",J119+K119)</f>
        <v/>
      </c>
      <c r="M119" s="13"/>
      <c r="N119" s="13"/>
      <c r="O119" s="12"/>
      <c r="P119" s="13"/>
      <c r="Q119" s="14" t="str">
        <f aca="false">IF(A119="","",IF(P119&gt;0,P119,N119)-L119)</f>
        <v/>
      </c>
      <c r="R119" s="15" t="str">
        <f aca="false">IF(A119="","",IF(IF(P119&gt;0,P119,N119)=0,"",Q119/IF(P119&gt;0,P119,N119)))</f>
        <v/>
      </c>
      <c r="S119" s="16" t="str">
        <f aca="true">IF(OR(A119="",I119=""),"",IF(O119&lt;&gt;"",O119-I119,TODAY()-I119))</f>
        <v/>
      </c>
      <c r="T119" s="17" t="str">
        <f aca="false">IF(S119="","",IF(OR(H119="Vendido",O119&lt;&gt;""),"Vendido",IF(S119&gt;=60,"Revisar preço",IF(S119&gt;=45,"Atenção","OK"))))</f>
        <v/>
      </c>
      <c r="U119" s="10"/>
    </row>
    <row r="120" customFormat="false" ht="15" hidden="false" customHeight="false" outlineLevel="0" collapsed="false">
      <c r="A120" s="10"/>
      <c r="B120" s="10"/>
      <c r="C120" s="10"/>
      <c r="D120" s="10"/>
      <c r="E120" s="11"/>
      <c r="F120" s="10"/>
      <c r="G120" s="10"/>
      <c r="H120" s="10"/>
      <c r="I120" s="12"/>
      <c r="J120" s="13"/>
      <c r="K120" s="14" t="str">
        <f aca="false">IF(A120="","",SUMIFS(Despesas!$E$6:$E$505,Despesas!$B$6:$B$505,A120))</f>
        <v/>
      </c>
      <c r="L120" s="14" t="str">
        <f aca="false">IF(A120="","",J120+K120)</f>
        <v/>
      </c>
      <c r="M120" s="13"/>
      <c r="N120" s="13"/>
      <c r="O120" s="12"/>
      <c r="P120" s="13"/>
      <c r="Q120" s="14" t="str">
        <f aca="false">IF(A120="","",IF(P120&gt;0,P120,N120)-L120)</f>
        <v/>
      </c>
      <c r="R120" s="15" t="str">
        <f aca="false">IF(A120="","",IF(IF(P120&gt;0,P120,N120)=0,"",Q120/IF(P120&gt;0,P120,N120)))</f>
        <v/>
      </c>
      <c r="S120" s="16" t="str">
        <f aca="true">IF(OR(A120="",I120=""),"",IF(O120&lt;&gt;"",O120-I120,TODAY()-I120))</f>
        <v/>
      </c>
      <c r="T120" s="17" t="str">
        <f aca="false">IF(S120="","",IF(OR(H120="Vendido",O120&lt;&gt;""),"Vendido",IF(S120&gt;=60,"Revisar preço",IF(S120&gt;=45,"Atenção","OK"))))</f>
        <v/>
      </c>
      <c r="U120" s="10"/>
    </row>
    <row r="121" customFormat="false" ht="15" hidden="false" customHeight="false" outlineLevel="0" collapsed="false">
      <c r="A121" s="10"/>
      <c r="B121" s="10"/>
      <c r="C121" s="10"/>
      <c r="D121" s="10"/>
      <c r="E121" s="11"/>
      <c r="F121" s="10"/>
      <c r="G121" s="10"/>
      <c r="H121" s="10"/>
      <c r="I121" s="12"/>
      <c r="J121" s="13"/>
      <c r="K121" s="14" t="str">
        <f aca="false">IF(A121="","",SUMIFS(Despesas!$E$6:$E$505,Despesas!$B$6:$B$505,A121))</f>
        <v/>
      </c>
      <c r="L121" s="14" t="str">
        <f aca="false">IF(A121="","",J121+K121)</f>
        <v/>
      </c>
      <c r="M121" s="13"/>
      <c r="N121" s="13"/>
      <c r="O121" s="12"/>
      <c r="P121" s="13"/>
      <c r="Q121" s="14" t="str">
        <f aca="false">IF(A121="","",IF(P121&gt;0,P121,N121)-L121)</f>
        <v/>
      </c>
      <c r="R121" s="15" t="str">
        <f aca="false">IF(A121="","",IF(IF(P121&gt;0,P121,N121)=0,"",Q121/IF(P121&gt;0,P121,N121)))</f>
        <v/>
      </c>
      <c r="S121" s="16" t="str">
        <f aca="true">IF(OR(A121="",I121=""),"",IF(O121&lt;&gt;"",O121-I121,TODAY()-I121))</f>
        <v/>
      </c>
      <c r="T121" s="17" t="str">
        <f aca="false">IF(S121="","",IF(OR(H121="Vendido",O121&lt;&gt;""),"Vendido",IF(S121&gt;=60,"Revisar preço",IF(S121&gt;=45,"Atenção","OK"))))</f>
        <v/>
      </c>
      <c r="U121" s="10"/>
    </row>
    <row r="122" customFormat="false" ht="15" hidden="false" customHeight="false" outlineLevel="0" collapsed="false">
      <c r="A122" s="10"/>
      <c r="B122" s="10"/>
      <c r="C122" s="10"/>
      <c r="D122" s="10"/>
      <c r="E122" s="11"/>
      <c r="F122" s="10"/>
      <c r="G122" s="10"/>
      <c r="H122" s="10"/>
      <c r="I122" s="12"/>
      <c r="J122" s="13"/>
      <c r="K122" s="14" t="str">
        <f aca="false">IF(A122="","",SUMIFS(Despesas!$E$6:$E$505,Despesas!$B$6:$B$505,A122))</f>
        <v/>
      </c>
      <c r="L122" s="14" t="str">
        <f aca="false">IF(A122="","",J122+K122)</f>
        <v/>
      </c>
      <c r="M122" s="13"/>
      <c r="N122" s="13"/>
      <c r="O122" s="12"/>
      <c r="P122" s="13"/>
      <c r="Q122" s="14" t="str">
        <f aca="false">IF(A122="","",IF(P122&gt;0,P122,N122)-L122)</f>
        <v/>
      </c>
      <c r="R122" s="15" t="str">
        <f aca="false">IF(A122="","",IF(IF(P122&gt;0,P122,N122)=0,"",Q122/IF(P122&gt;0,P122,N122)))</f>
        <v/>
      </c>
      <c r="S122" s="16" t="str">
        <f aca="true">IF(OR(A122="",I122=""),"",IF(O122&lt;&gt;"",O122-I122,TODAY()-I122))</f>
        <v/>
      </c>
      <c r="T122" s="17" t="str">
        <f aca="false">IF(S122="","",IF(OR(H122="Vendido",O122&lt;&gt;""),"Vendido",IF(S122&gt;=60,"Revisar preço",IF(S122&gt;=45,"Atenção","OK"))))</f>
        <v/>
      </c>
      <c r="U122" s="10"/>
    </row>
    <row r="123" customFormat="false" ht="15" hidden="false" customHeight="false" outlineLevel="0" collapsed="false">
      <c r="A123" s="10"/>
      <c r="B123" s="10"/>
      <c r="C123" s="10"/>
      <c r="D123" s="10"/>
      <c r="E123" s="11"/>
      <c r="F123" s="10"/>
      <c r="G123" s="10"/>
      <c r="H123" s="10"/>
      <c r="I123" s="12"/>
      <c r="J123" s="13"/>
      <c r="K123" s="14" t="str">
        <f aca="false">IF(A123="","",SUMIFS(Despesas!$E$6:$E$505,Despesas!$B$6:$B$505,A123))</f>
        <v/>
      </c>
      <c r="L123" s="14" t="str">
        <f aca="false">IF(A123="","",J123+K123)</f>
        <v/>
      </c>
      <c r="M123" s="13"/>
      <c r="N123" s="13"/>
      <c r="O123" s="12"/>
      <c r="P123" s="13"/>
      <c r="Q123" s="14" t="str">
        <f aca="false">IF(A123="","",IF(P123&gt;0,P123,N123)-L123)</f>
        <v/>
      </c>
      <c r="R123" s="15" t="str">
        <f aca="false">IF(A123="","",IF(IF(P123&gt;0,P123,N123)=0,"",Q123/IF(P123&gt;0,P123,N123)))</f>
        <v/>
      </c>
      <c r="S123" s="16" t="str">
        <f aca="true">IF(OR(A123="",I123=""),"",IF(O123&lt;&gt;"",O123-I123,TODAY()-I123))</f>
        <v/>
      </c>
      <c r="T123" s="17" t="str">
        <f aca="false">IF(S123="","",IF(OR(H123="Vendido",O123&lt;&gt;""),"Vendido",IF(S123&gt;=60,"Revisar preço",IF(S123&gt;=45,"Atenção","OK"))))</f>
        <v/>
      </c>
      <c r="U123" s="10"/>
    </row>
    <row r="124" customFormat="false" ht="15" hidden="false" customHeight="false" outlineLevel="0" collapsed="false">
      <c r="A124" s="10"/>
      <c r="B124" s="10"/>
      <c r="C124" s="10"/>
      <c r="D124" s="10"/>
      <c r="E124" s="11"/>
      <c r="F124" s="10"/>
      <c r="G124" s="10"/>
      <c r="H124" s="10"/>
      <c r="I124" s="12"/>
      <c r="J124" s="13"/>
      <c r="K124" s="14" t="str">
        <f aca="false">IF(A124="","",SUMIFS(Despesas!$E$6:$E$505,Despesas!$B$6:$B$505,A124))</f>
        <v/>
      </c>
      <c r="L124" s="14" t="str">
        <f aca="false">IF(A124="","",J124+K124)</f>
        <v/>
      </c>
      <c r="M124" s="13"/>
      <c r="N124" s="13"/>
      <c r="O124" s="12"/>
      <c r="P124" s="13"/>
      <c r="Q124" s="14" t="str">
        <f aca="false">IF(A124="","",IF(P124&gt;0,P124,N124)-L124)</f>
        <v/>
      </c>
      <c r="R124" s="15" t="str">
        <f aca="false">IF(A124="","",IF(IF(P124&gt;0,P124,N124)=0,"",Q124/IF(P124&gt;0,P124,N124)))</f>
        <v/>
      </c>
      <c r="S124" s="16" t="str">
        <f aca="true">IF(OR(A124="",I124=""),"",IF(O124&lt;&gt;"",O124-I124,TODAY()-I124))</f>
        <v/>
      </c>
      <c r="T124" s="17" t="str">
        <f aca="false">IF(S124="","",IF(OR(H124="Vendido",O124&lt;&gt;""),"Vendido",IF(S124&gt;=60,"Revisar preço",IF(S124&gt;=45,"Atenção","OK"))))</f>
        <v/>
      </c>
      <c r="U124" s="10"/>
    </row>
    <row r="125" customFormat="false" ht="15" hidden="false" customHeight="false" outlineLevel="0" collapsed="false">
      <c r="A125" s="10"/>
      <c r="B125" s="10"/>
      <c r="C125" s="10"/>
      <c r="D125" s="10"/>
      <c r="E125" s="11"/>
      <c r="F125" s="10"/>
      <c r="G125" s="10"/>
      <c r="H125" s="10"/>
      <c r="I125" s="12"/>
      <c r="J125" s="13"/>
      <c r="K125" s="14" t="str">
        <f aca="false">IF(A125="","",SUMIFS(Despesas!$E$6:$E$505,Despesas!$B$6:$B$505,A125))</f>
        <v/>
      </c>
      <c r="L125" s="14" t="str">
        <f aca="false">IF(A125="","",J125+K125)</f>
        <v/>
      </c>
      <c r="M125" s="13"/>
      <c r="N125" s="13"/>
      <c r="O125" s="12"/>
      <c r="P125" s="13"/>
      <c r="Q125" s="14" t="str">
        <f aca="false">IF(A125="","",IF(P125&gt;0,P125,N125)-L125)</f>
        <v/>
      </c>
      <c r="R125" s="15" t="str">
        <f aca="false">IF(A125="","",IF(IF(P125&gt;0,P125,N125)=0,"",Q125/IF(P125&gt;0,P125,N125)))</f>
        <v/>
      </c>
      <c r="S125" s="16" t="str">
        <f aca="true">IF(OR(A125="",I125=""),"",IF(O125&lt;&gt;"",O125-I125,TODAY()-I125))</f>
        <v/>
      </c>
      <c r="T125" s="17" t="str">
        <f aca="false">IF(S125="","",IF(OR(H125="Vendido",O125&lt;&gt;""),"Vendido",IF(S125&gt;=60,"Revisar preço",IF(S125&gt;=45,"Atenção","OK"))))</f>
        <v/>
      </c>
      <c r="U125" s="10"/>
    </row>
    <row r="126" customFormat="false" ht="15" hidden="false" customHeight="false" outlineLevel="0" collapsed="false">
      <c r="A126" s="10"/>
      <c r="B126" s="10"/>
      <c r="C126" s="10"/>
      <c r="D126" s="10"/>
      <c r="E126" s="11"/>
      <c r="F126" s="10"/>
      <c r="G126" s="10"/>
      <c r="H126" s="10"/>
      <c r="I126" s="12"/>
      <c r="J126" s="13"/>
      <c r="K126" s="14" t="str">
        <f aca="false">IF(A126="","",SUMIFS(Despesas!$E$6:$E$505,Despesas!$B$6:$B$505,A126))</f>
        <v/>
      </c>
      <c r="L126" s="14" t="str">
        <f aca="false">IF(A126="","",J126+K126)</f>
        <v/>
      </c>
      <c r="M126" s="13"/>
      <c r="N126" s="13"/>
      <c r="O126" s="12"/>
      <c r="P126" s="13"/>
      <c r="Q126" s="14" t="str">
        <f aca="false">IF(A126="","",IF(P126&gt;0,P126,N126)-L126)</f>
        <v/>
      </c>
      <c r="R126" s="15" t="str">
        <f aca="false">IF(A126="","",IF(IF(P126&gt;0,P126,N126)=0,"",Q126/IF(P126&gt;0,P126,N126)))</f>
        <v/>
      </c>
      <c r="S126" s="16" t="str">
        <f aca="true">IF(OR(A126="",I126=""),"",IF(O126&lt;&gt;"",O126-I126,TODAY()-I126))</f>
        <v/>
      </c>
      <c r="T126" s="17" t="str">
        <f aca="false">IF(S126="","",IF(OR(H126="Vendido",O126&lt;&gt;""),"Vendido",IF(S126&gt;=60,"Revisar preço",IF(S126&gt;=45,"Atenção","OK"))))</f>
        <v/>
      </c>
      <c r="U126" s="10"/>
    </row>
    <row r="127" customFormat="false" ht="15" hidden="false" customHeight="false" outlineLevel="0" collapsed="false">
      <c r="A127" s="10"/>
      <c r="B127" s="10"/>
      <c r="C127" s="10"/>
      <c r="D127" s="10"/>
      <c r="E127" s="11"/>
      <c r="F127" s="10"/>
      <c r="G127" s="10"/>
      <c r="H127" s="10"/>
      <c r="I127" s="12"/>
      <c r="J127" s="13"/>
      <c r="K127" s="14" t="str">
        <f aca="false">IF(A127="","",SUMIFS(Despesas!$E$6:$E$505,Despesas!$B$6:$B$505,A127))</f>
        <v/>
      </c>
      <c r="L127" s="14" t="str">
        <f aca="false">IF(A127="","",J127+K127)</f>
        <v/>
      </c>
      <c r="M127" s="13"/>
      <c r="N127" s="13"/>
      <c r="O127" s="12"/>
      <c r="P127" s="13"/>
      <c r="Q127" s="14" t="str">
        <f aca="false">IF(A127="","",IF(P127&gt;0,P127,N127)-L127)</f>
        <v/>
      </c>
      <c r="R127" s="15" t="str">
        <f aca="false">IF(A127="","",IF(IF(P127&gt;0,P127,N127)=0,"",Q127/IF(P127&gt;0,P127,N127)))</f>
        <v/>
      </c>
      <c r="S127" s="16" t="str">
        <f aca="true">IF(OR(A127="",I127=""),"",IF(O127&lt;&gt;"",O127-I127,TODAY()-I127))</f>
        <v/>
      </c>
      <c r="T127" s="17" t="str">
        <f aca="false">IF(S127="","",IF(OR(H127="Vendido",O127&lt;&gt;""),"Vendido",IF(S127&gt;=60,"Revisar preço",IF(S127&gt;=45,"Atenção","OK"))))</f>
        <v/>
      </c>
      <c r="U127" s="10"/>
    </row>
    <row r="128" customFormat="false" ht="15" hidden="false" customHeight="false" outlineLevel="0" collapsed="false">
      <c r="A128" s="10"/>
      <c r="B128" s="10"/>
      <c r="C128" s="10"/>
      <c r="D128" s="10"/>
      <c r="E128" s="11"/>
      <c r="F128" s="10"/>
      <c r="G128" s="10"/>
      <c r="H128" s="10"/>
      <c r="I128" s="12"/>
      <c r="J128" s="13"/>
      <c r="K128" s="14" t="str">
        <f aca="false">IF(A128="","",SUMIFS(Despesas!$E$6:$E$505,Despesas!$B$6:$B$505,A128))</f>
        <v/>
      </c>
      <c r="L128" s="14" t="str">
        <f aca="false">IF(A128="","",J128+K128)</f>
        <v/>
      </c>
      <c r="M128" s="13"/>
      <c r="N128" s="13"/>
      <c r="O128" s="12"/>
      <c r="P128" s="13"/>
      <c r="Q128" s="14" t="str">
        <f aca="false">IF(A128="","",IF(P128&gt;0,P128,N128)-L128)</f>
        <v/>
      </c>
      <c r="R128" s="15" t="str">
        <f aca="false">IF(A128="","",IF(IF(P128&gt;0,P128,N128)=0,"",Q128/IF(P128&gt;0,P128,N128)))</f>
        <v/>
      </c>
      <c r="S128" s="16" t="str">
        <f aca="true">IF(OR(A128="",I128=""),"",IF(O128&lt;&gt;"",O128-I128,TODAY()-I128))</f>
        <v/>
      </c>
      <c r="T128" s="17" t="str">
        <f aca="false">IF(S128="","",IF(OR(H128="Vendido",O128&lt;&gt;""),"Vendido",IF(S128&gt;=60,"Revisar preço",IF(S128&gt;=45,"Atenção","OK"))))</f>
        <v/>
      </c>
      <c r="U128" s="10"/>
    </row>
    <row r="129" customFormat="false" ht="15" hidden="false" customHeight="false" outlineLevel="0" collapsed="false">
      <c r="A129" s="10"/>
      <c r="B129" s="10"/>
      <c r="C129" s="10"/>
      <c r="D129" s="10"/>
      <c r="E129" s="11"/>
      <c r="F129" s="10"/>
      <c r="G129" s="10"/>
      <c r="H129" s="10"/>
      <c r="I129" s="12"/>
      <c r="J129" s="13"/>
      <c r="K129" s="14" t="str">
        <f aca="false">IF(A129="","",SUMIFS(Despesas!$E$6:$E$505,Despesas!$B$6:$B$505,A129))</f>
        <v/>
      </c>
      <c r="L129" s="14" t="str">
        <f aca="false">IF(A129="","",J129+K129)</f>
        <v/>
      </c>
      <c r="M129" s="13"/>
      <c r="N129" s="13"/>
      <c r="O129" s="12"/>
      <c r="P129" s="13"/>
      <c r="Q129" s="14" t="str">
        <f aca="false">IF(A129="","",IF(P129&gt;0,P129,N129)-L129)</f>
        <v/>
      </c>
      <c r="R129" s="15" t="str">
        <f aca="false">IF(A129="","",IF(IF(P129&gt;0,P129,N129)=0,"",Q129/IF(P129&gt;0,P129,N129)))</f>
        <v/>
      </c>
      <c r="S129" s="16" t="str">
        <f aca="true">IF(OR(A129="",I129=""),"",IF(O129&lt;&gt;"",O129-I129,TODAY()-I129))</f>
        <v/>
      </c>
      <c r="T129" s="17" t="str">
        <f aca="false">IF(S129="","",IF(OR(H129="Vendido",O129&lt;&gt;""),"Vendido",IF(S129&gt;=60,"Revisar preço",IF(S129&gt;=45,"Atenção","OK"))))</f>
        <v/>
      </c>
      <c r="U129" s="10"/>
    </row>
    <row r="130" customFormat="false" ht="15" hidden="false" customHeight="false" outlineLevel="0" collapsed="false">
      <c r="A130" s="10"/>
      <c r="B130" s="10"/>
      <c r="C130" s="10"/>
      <c r="D130" s="10"/>
      <c r="E130" s="11"/>
      <c r="F130" s="10"/>
      <c r="G130" s="10"/>
      <c r="H130" s="10"/>
      <c r="I130" s="12"/>
      <c r="J130" s="13"/>
      <c r="K130" s="14" t="str">
        <f aca="false">IF(A130="","",SUMIFS(Despesas!$E$6:$E$505,Despesas!$B$6:$B$505,A130))</f>
        <v/>
      </c>
      <c r="L130" s="14" t="str">
        <f aca="false">IF(A130="","",J130+K130)</f>
        <v/>
      </c>
      <c r="M130" s="13"/>
      <c r="N130" s="13"/>
      <c r="O130" s="12"/>
      <c r="P130" s="13"/>
      <c r="Q130" s="14" t="str">
        <f aca="false">IF(A130="","",IF(P130&gt;0,P130,N130)-L130)</f>
        <v/>
      </c>
      <c r="R130" s="15" t="str">
        <f aca="false">IF(A130="","",IF(IF(P130&gt;0,P130,N130)=0,"",Q130/IF(P130&gt;0,P130,N130)))</f>
        <v/>
      </c>
      <c r="S130" s="16" t="str">
        <f aca="true">IF(OR(A130="",I130=""),"",IF(O130&lt;&gt;"",O130-I130,TODAY()-I130))</f>
        <v/>
      </c>
      <c r="T130" s="17" t="str">
        <f aca="false">IF(S130="","",IF(OR(H130="Vendido",O130&lt;&gt;""),"Vendido",IF(S130&gt;=60,"Revisar preço",IF(S130&gt;=45,"Atenção","OK"))))</f>
        <v/>
      </c>
      <c r="U130" s="10"/>
    </row>
    <row r="131" customFormat="false" ht="15" hidden="false" customHeight="false" outlineLevel="0" collapsed="false">
      <c r="A131" s="10"/>
      <c r="B131" s="10"/>
      <c r="C131" s="10"/>
      <c r="D131" s="10"/>
      <c r="E131" s="11"/>
      <c r="F131" s="10"/>
      <c r="G131" s="10"/>
      <c r="H131" s="10"/>
      <c r="I131" s="12"/>
      <c r="J131" s="13"/>
      <c r="K131" s="14" t="str">
        <f aca="false">IF(A131="","",SUMIFS(Despesas!$E$6:$E$505,Despesas!$B$6:$B$505,A131))</f>
        <v/>
      </c>
      <c r="L131" s="14" t="str">
        <f aca="false">IF(A131="","",J131+K131)</f>
        <v/>
      </c>
      <c r="M131" s="13"/>
      <c r="N131" s="13"/>
      <c r="O131" s="12"/>
      <c r="P131" s="13"/>
      <c r="Q131" s="14" t="str">
        <f aca="false">IF(A131="","",IF(P131&gt;0,P131,N131)-L131)</f>
        <v/>
      </c>
      <c r="R131" s="15" t="str">
        <f aca="false">IF(A131="","",IF(IF(P131&gt;0,P131,N131)=0,"",Q131/IF(P131&gt;0,P131,N131)))</f>
        <v/>
      </c>
      <c r="S131" s="16" t="str">
        <f aca="true">IF(OR(A131="",I131=""),"",IF(O131&lt;&gt;"",O131-I131,TODAY()-I131))</f>
        <v/>
      </c>
      <c r="T131" s="17" t="str">
        <f aca="false">IF(S131="","",IF(OR(H131="Vendido",O131&lt;&gt;""),"Vendido",IF(S131&gt;=60,"Revisar preço",IF(S131&gt;=45,"Atenção","OK"))))</f>
        <v/>
      </c>
      <c r="U131" s="10"/>
    </row>
    <row r="132" customFormat="false" ht="15" hidden="false" customHeight="false" outlineLevel="0" collapsed="false">
      <c r="A132" s="10"/>
      <c r="B132" s="10"/>
      <c r="C132" s="10"/>
      <c r="D132" s="10"/>
      <c r="E132" s="11"/>
      <c r="F132" s="10"/>
      <c r="G132" s="10"/>
      <c r="H132" s="10"/>
      <c r="I132" s="12"/>
      <c r="J132" s="13"/>
      <c r="K132" s="14" t="str">
        <f aca="false">IF(A132="","",SUMIFS(Despesas!$E$6:$E$505,Despesas!$B$6:$B$505,A132))</f>
        <v/>
      </c>
      <c r="L132" s="14" t="str">
        <f aca="false">IF(A132="","",J132+K132)</f>
        <v/>
      </c>
      <c r="M132" s="13"/>
      <c r="N132" s="13"/>
      <c r="O132" s="12"/>
      <c r="P132" s="13"/>
      <c r="Q132" s="14" t="str">
        <f aca="false">IF(A132="","",IF(P132&gt;0,P132,N132)-L132)</f>
        <v/>
      </c>
      <c r="R132" s="15" t="str">
        <f aca="false">IF(A132="","",IF(IF(P132&gt;0,P132,N132)=0,"",Q132/IF(P132&gt;0,P132,N132)))</f>
        <v/>
      </c>
      <c r="S132" s="16" t="str">
        <f aca="true">IF(OR(A132="",I132=""),"",IF(O132&lt;&gt;"",O132-I132,TODAY()-I132))</f>
        <v/>
      </c>
      <c r="T132" s="17" t="str">
        <f aca="false">IF(S132="","",IF(OR(H132="Vendido",O132&lt;&gt;""),"Vendido",IF(S132&gt;=60,"Revisar preço",IF(S132&gt;=45,"Atenção","OK"))))</f>
        <v/>
      </c>
      <c r="U132" s="10"/>
    </row>
    <row r="133" customFormat="false" ht="15" hidden="false" customHeight="false" outlineLevel="0" collapsed="false">
      <c r="A133" s="10"/>
      <c r="B133" s="10"/>
      <c r="C133" s="10"/>
      <c r="D133" s="10"/>
      <c r="E133" s="11"/>
      <c r="F133" s="10"/>
      <c r="G133" s="10"/>
      <c r="H133" s="10"/>
      <c r="I133" s="12"/>
      <c r="J133" s="13"/>
      <c r="K133" s="14" t="str">
        <f aca="false">IF(A133="","",SUMIFS(Despesas!$E$6:$E$505,Despesas!$B$6:$B$505,A133))</f>
        <v/>
      </c>
      <c r="L133" s="14" t="str">
        <f aca="false">IF(A133="","",J133+K133)</f>
        <v/>
      </c>
      <c r="M133" s="13"/>
      <c r="N133" s="13"/>
      <c r="O133" s="12"/>
      <c r="P133" s="13"/>
      <c r="Q133" s="14" t="str">
        <f aca="false">IF(A133="","",IF(P133&gt;0,P133,N133)-L133)</f>
        <v/>
      </c>
      <c r="R133" s="15" t="str">
        <f aca="false">IF(A133="","",IF(IF(P133&gt;0,P133,N133)=0,"",Q133/IF(P133&gt;0,P133,N133)))</f>
        <v/>
      </c>
      <c r="S133" s="16" t="str">
        <f aca="true">IF(OR(A133="",I133=""),"",IF(O133&lt;&gt;"",O133-I133,TODAY()-I133))</f>
        <v/>
      </c>
      <c r="T133" s="17" t="str">
        <f aca="false">IF(S133="","",IF(OR(H133="Vendido",O133&lt;&gt;""),"Vendido",IF(S133&gt;=60,"Revisar preço",IF(S133&gt;=45,"Atenção","OK"))))</f>
        <v/>
      </c>
      <c r="U133" s="10"/>
    </row>
    <row r="134" customFormat="false" ht="15" hidden="false" customHeight="false" outlineLevel="0" collapsed="false">
      <c r="A134" s="10"/>
      <c r="B134" s="10"/>
      <c r="C134" s="10"/>
      <c r="D134" s="10"/>
      <c r="E134" s="11"/>
      <c r="F134" s="10"/>
      <c r="G134" s="10"/>
      <c r="H134" s="10"/>
      <c r="I134" s="12"/>
      <c r="J134" s="13"/>
      <c r="K134" s="14" t="str">
        <f aca="false">IF(A134="","",SUMIFS(Despesas!$E$6:$E$505,Despesas!$B$6:$B$505,A134))</f>
        <v/>
      </c>
      <c r="L134" s="14" t="str">
        <f aca="false">IF(A134="","",J134+K134)</f>
        <v/>
      </c>
      <c r="M134" s="13"/>
      <c r="N134" s="13"/>
      <c r="O134" s="12"/>
      <c r="P134" s="13"/>
      <c r="Q134" s="14" t="str">
        <f aca="false">IF(A134="","",IF(P134&gt;0,P134,N134)-L134)</f>
        <v/>
      </c>
      <c r="R134" s="15" t="str">
        <f aca="false">IF(A134="","",IF(IF(P134&gt;0,P134,N134)=0,"",Q134/IF(P134&gt;0,P134,N134)))</f>
        <v/>
      </c>
      <c r="S134" s="16" t="str">
        <f aca="true">IF(OR(A134="",I134=""),"",IF(O134&lt;&gt;"",O134-I134,TODAY()-I134))</f>
        <v/>
      </c>
      <c r="T134" s="17" t="str">
        <f aca="false">IF(S134="","",IF(OR(H134="Vendido",O134&lt;&gt;""),"Vendido",IF(S134&gt;=60,"Revisar preço",IF(S134&gt;=45,"Atenção","OK"))))</f>
        <v/>
      </c>
      <c r="U134" s="10"/>
    </row>
    <row r="135" customFormat="false" ht="15" hidden="false" customHeight="false" outlineLevel="0" collapsed="false">
      <c r="A135" s="10"/>
      <c r="B135" s="10"/>
      <c r="C135" s="10"/>
      <c r="D135" s="10"/>
      <c r="E135" s="11"/>
      <c r="F135" s="10"/>
      <c r="G135" s="10"/>
      <c r="H135" s="10"/>
      <c r="I135" s="12"/>
      <c r="J135" s="13"/>
      <c r="K135" s="14" t="str">
        <f aca="false">IF(A135="","",SUMIFS(Despesas!$E$6:$E$505,Despesas!$B$6:$B$505,A135))</f>
        <v/>
      </c>
      <c r="L135" s="14" t="str">
        <f aca="false">IF(A135="","",J135+K135)</f>
        <v/>
      </c>
      <c r="M135" s="13"/>
      <c r="N135" s="13"/>
      <c r="O135" s="12"/>
      <c r="P135" s="13"/>
      <c r="Q135" s="14" t="str">
        <f aca="false">IF(A135="","",IF(P135&gt;0,P135,N135)-L135)</f>
        <v/>
      </c>
      <c r="R135" s="15" t="str">
        <f aca="false">IF(A135="","",IF(IF(P135&gt;0,P135,N135)=0,"",Q135/IF(P135&gt;0,P135,N135)))</f>
        <v/>
      </c>
      <c r="S135" s="16" t="str">
        <f aca="true">IF(OR(A135="",I135=""),"",IF(O135&lt;&gt;"",O135-I135,TODAY()-I135))</f>
        <v/>
      </c>
      <c r="T135" s="17" t="str">
        <f aca="false">IF(S135="","",IF(OR(H135="Vendido",O135&lt;&gt;""),"Vendido",IF(S135&gt;=60,"Revisar preço",IF(S135&gt;=45,"Atenção","OK"))))</f>
        <v/>
      </c>
      <c r="U135" s="10"/>
    </row>
    <row r="136" customFormat="false" ht="15" hidden="false" customHeight="false" outlineLevel="0" collapsed="false">
      <c r="A136" s="10"/>
      <c r="B136" s="10"/>
      <c r="C136" s="10"/>
      <c r="D136" s="10"/>
      <c r="E136" s="11"/>
      <c r="F136" s="10"/>
      <c r="G136" s="10"/>
      <c r="H136" s="10"/>
      <c r="I136" s="12"/>
      <c r="J136" s="13"/>
      <c r="K136" s="14" t="str">
        <f aca="false">IF(A136="","",SUMIFS(Despesas!$E$6:$E$505,Despesas!$B$6:$B$505,A136))</f>
        <v/>
      </c>
      <c r="L136" s="14" t="str">
        <f aca="false">IF(A136="","",J136+K136)</f>
        <v/>
      </c>
      <c r="M136" s="13"/>
      <c r="N136" s="13"/>
      <c r="O136" s="12"/>
      <c r="P136" s="13"/>
      <c r="Q136" s="14" t="str">
        <f aca="false">IF(A136="","",IF(P136&gt;0,P136,N136)-L136)</f>
        <v/>
      </c>
      <c r="R136" s="15" t="str">
        <f aca="false">IF(A136="","",IF(IF(P136&gt;0,P136,N136)=0,"",Q136/IF(P136&gt;0,P136,N136)))</f>
        <v/>
      </c>
      <c r="S136" s="16" t="str">
        <f aca="true">IF(OR(A136="",I136=""),"",IF(O136&lt;&gt;"",O136-I136,TODAY()-I136))</f>
        <v/>
      </c>
      <c r="T136" s="17" t="str">
        <f aca="false">IF(S136="","",IF(OR(H136="Vendido",O136&lt;&gt;""),"Vendido",IF(S136&gt;=60,"Revisar preço",IF(S136&gt;=45,"Atenção","OK"))))</f>
        <v/>
      </c>
      <c r="U136" s="10"/>
    </row>
    <row r="137" customFormat="false" ht="15" hidden="false" customHeight="false" outlineLevel="0" collapsed="false">
      <c r="A137" s="10"/>
      <c r="B137" s="10"/>
      <c r="C137" s="10"/>
      <c r="D137" s="10"/>
      <c r="E137" s="11"/>
      <c r="F137" s="10"/>
      <c r="G137" s="10"/>
      <c r="H137" s="10"/>
      <c r="I137" s="12"/>
      <c r="J137" s="13"/>
      <c r="K137" s="14" t="str">
        <f aca="false">IF(A137="","",SUMIFS(Despesas!$E$6:$E$505,Despesas!$B$6:$B$505,A137))</f>
        <v/>
      </c>
      <c r="L137" s="14" t="str">
        <f aca="false">IF(A137="","",J137+K137)</f>
        <v/>
      </c>
      <c r="M137" s="13"/>
      <c r="N137" s="13"/>
      <c r="O137" s="12"/>
      <c r="P137" s="13"/>
      <c r="Q137" s="14" t="str">
        <f aca="false">IF(A137="","",IF(P137&gt;0,P137,N137)-L137)</f>
        <v/>
      </c>
      <c r="R137" s="15" t="str">
        <f aca="false">IF(A137="","",IF(IF(P137&gt;0,P137,N137)=0,"",Q137/IF(P137&gt;0,P137,N137)))</f>
        <v/>
      </c>
      <c r="S137" s="16" t="str">
        <f aca="true">IF(OR(A137="",I137=""),"",IF(O137&lt;&gt;"",O137-I137,TODAY()-I137))</f>
        <v/>
      </c>
      <c r="T137" s="17" t="str">
        <f aca="false">IF(S137="","",IF(OR(H137="Vendido",O137&lt;&gt;""),"Vendido",IF(S137&gt;=60,"Revisar preço",IF(S137&gt;=45,"Atenção","OK"))))</f>
        <v/>
      </c>
      <c r="U137" s="10"/>
    </row>
    <row r="138" customFormat="false" ht="15" hidden="false" customHeight="false" outlineLevel="0" collapsed="false">
      <c r="A138" s="10"/>
      <c r="B138" s="10"/>
      <c r="C138" s="10"/>
      <c r="D138" s="10"/>
      <c r="E138" s="11"/>
      <c r="F138" s="10"/>
      <c r="G138" s="10"/>
      <c r="H138" s="10"/>
      <c r="I138" s="12"/>
      <c r="J138" s="13"/>
      <c r="K138" s="14" t="str">
        <f aca="false">IF(A138="","",SUMIFS(Despesas!$E$6:$E$505,Despesas!$B$6:$B$505,A138))</f>
        <v/>
      </c>
      <c r="L138" s="14" t="str">
        <f aca="false">IF(A138="","",J138+K138)</f>
        <v/>
      </c>
      <c r="M138" s="13"/>
      <c r="N138" s="13"/>
      <c r="O138" s="12"/>
      <c r="P138" s="13"/>
      <c r="Q138" s="14" t="str">
        <f aca="false">IF(A138="","",IF(P138&gt;0,P138,N138)-L138)</f>
        <v/>
      </c>
      <c r="R138" s="15" t="str">
        <f aca="false">IF(A138="","",IF(IF(P138&gt;0,P138,N138)=0,"",Q138/IF(P138&gt;0,P138,N138)))</f>
        <v/>
      </c>
      <c r="S138" s="16" t="str">
        <f aca="true">IF(OR(A138="",I138=""),"",IF(O138&lt;&gt;"",O138-I138,TODAY()-I138))</f>
        <v/>
      </c>
      <c r="T138" s="17" t="str">
        <f aca="false">IF(S138="","",IF(OR(H138="Vendido",O138&lt;&gt;""),"Vendido",IF(S138&gt;=60,"Revisar preço",IF(S138&gt;=45,"Atenção","OK"))))</f>
        <v/>
      </c>
      <c r="U138" s="10"/>
    </row>
    <row r="139" customFormat="false" ht="15" hidden="false" customHeight="false" outlineLevel="0" collapsed="false">
      <c r="A139" s="10"/>
      <c r="B139" s="10"/>
      <c r="C139" s="10"/>
      <c r="D139" s="10"/>
      <c r="E139" s="11"/>
      <c r="F139" s="10"/>
      <c r="G139" s="10"/>
      <c r="H139" s="10"/>
      <c r="I139" s="12"/>
      <c r="J139" s="13"/>
      <c r="K139" s="14" t="str">
        <f aca="false">IF(A139="","",SUMIFS(Despesas!$E$6:$E$505,Despesas!$B$6:$B$505,A139))</f>
        <v/>
      </c>
      <c r="L139" s="14" t="str">
        <f aca="false">IF(A139="","",J139+K139)</f>
        <v/>
      </c>
      <c r="M139" s="13"/>
      <c r="N139" s="13"/>
      <c r="O139" s="12"/>
      <c r="P139" s="13"/>
      <c r="Q139" s="14" t="str">
        <f aca="false">IF(A139="","",IF(P139&gt;0,P139,N139)-L139)</f>
        <v/>
      </c>
      <c r="R139" s="15" t="str">
        <f aca="false">IF(A139="","",IF(IF(P139&gt;0,P139,N139)=0,"",Q139/IF(P139&gt;0,P139,N139)))</f>
        <v/>
      </c>
      <c r="S139" s="16" t="str">
        <f aca="true">IF(OR(A139="",I139=""),"",IF(O139&lt;&gt;"",O139-I139,TODAY()-I139))</f>
        <v/>
      </c>
      <c r="T139" s="17" t="str">
        <f aca="false">IF(S139="","",IF(OR(H139="Vendido",O139&lt;&gt;""),"Vendido",IF(S139&gt;=60,"Revisar preço",IF(S139&gt;=45,"Atenção","OK"))))</f>
        <v/>
      </c>
      <c r="U139" s="10"/>
    </row>
    <row r="140" customFormat="false" ht="15" hidden="false" customHeight="false" outlineLevel="0" collapsed="false">
      <c r="A140" s="10"/>
      <c r="B140" s="10"/>
      <c r="C140" s="10"/>
      <c r="D140" s="10"/>
      <c r="E140" s="11"/>
      <c r="F140" s="10"/>
      <c r="G140" s="10"/>
      <c r="H140" s="10"/>
      <c r="I140" s="12"/>
      <c r="J140" s="13"/>
      <c r="K140" s="14" t="str">
        <f aca="false">IF(A140="","",SUMIFS(Despesas!$E$6:$E$505,Despesas!$B$6:$B$505,A140))</f>
        <v/>
      </c>
      <c r="L140" s="14" t="str">
        <f aca="false">IF(A140="","",J140+K140)</f>
        <v/>
      </c>
      <c r="M140" s="13"/>
      <c r="N140" s="13"/>
      <c r="O140" s="12"/>
      <c r="P140" s="13"/>
      <c r="Q140" s="14" t="str">
        <f aca="false">IF(A140="","",IF(P140&gt;0,P140,N140)-L140)</f>
        <v/>
      </c>
      <c r="R140" s="15" t="str">
        <f aca="false">IF(A140="","",IF(IF(P140&gt;0,P140,N140)=0,"",Q140/IF(P140&gt;0,P140,N140)))</f>
        <v/>
      </c>
      <c r="S140" s="16" t="str">
        <f aca="true">IF(OR(A140="",I140=""),"",IF(O140&lt;&gt;"",O140-I140,TODAY()-I140))</f>
        <v/>
      </c>
      <c r="T140" s="17" t="str">
        <f aca="false">IF(S140="","",IF(OR(H140="Vendido",O140&lt;&gt;""),"Vendido",IF(S140&gt;=60,"Revisar preço",IF(S140&gt;=45,"Atenção","OK"))))</f>
        <v/>
      </c>
      <c r="U140" s="10"/>
    </row>
    <row r="141" customFormat="false" ht="15" hidden="false" customHeight="false" outlineLevel="0" collapsed="false">
      <c r="A141" s="10"/>
      <c r="B141" s="10"/>
      <c r="C141" s="10"/>
      <c r="D141" s="10"/>
      <c r="E141" s="11"/>
      <c r="F141" s="10"/>
      <c r="G141" s="10"/>
      <c r="H141" s="10"/>
      <c r="I141" s="12"/>
      <c r="J141" s="13"/>
      <c r="K141" s="14" t="str">
        <f aca="false">IF(A141="","",SUMIFS(Despesas!$E$6:$E$505,Despesas!$B$6:$B$505,A141))</f>
        <v/>
      </c>
      <c r="L141" s="14" t="str">
        <f aca="false">IF(A141="","",J141+K141)</f>
        <v/>
      </c>
      <c r="M141" s="13"/>
      <c r="N141" s="13"/>
      <c r="O141" s="12"/>
      <c r="P141" s="13"/>
      <c r="Q141" s="14" t="str">
        <f aca="false">IF(A141="","",IF(P141&gt;0,P141,N141)-L141)</f>
        <v/>
      </c>
      <c r="R141" s="15" t="str">
        <f aca="false">IF(A141="","",IF(IF(P141&gt;0,P141,N141)=0,"",Q141/IF(P141&gt;0,P141,N141)))</f>
        <v/>
      </c>
      <c r="S141" s="16" t="str">
        <f aca="true">IF(OR(A141="",I141=""),"",IF(O141&lt;&gt;"",O141-I141,TODAY()-I141))</f>
        <v/>
      </c>
      <c r="T141" s="17" t="str">
        <f aca="false">IF(S141="","",IF(OR(H141="Vendido",O141&lt;&gt;""),"Vendido",IF(S141&gt;=60,"Revisar preço",IF(S141&gt;=45,"Atenção","OK"))))</f>
        <v/>
      </c>
      <c r="U141" s="10"/>
    </row>
    <row r="142" customFormat="false" ht="15" hidden="false" customHeight="false" outlineLevel="0" collapsed="false">
      <c r="A142" s="10"/>
      <c r="B142" s="10"/>
      <c r="C142" s="10"/>
      <c r="D142" s="10"/>
      <c r="E142" s="11"/>
      <c r="F142" s="10"/>
      <c r="G142" s="10"/>
      <c r="H142" s="10"/>
      <c r="I142" s="12"/>
      <c r="J142" s="13"/>
      <c r="K142" s="14" t="str">
        <f aca="false">IF(A142="","",SUMIFS(Despesas!$E$6:$E$505,Despesas!$B$6:$B$505,A142))</f>
        <v/>
      </c>
      <c r="L142" s="14" t="str">
        <f aca="false">IF(A142="","",J142+K142)</f>
        <v/>
      </c>
      <c r="M142" s="13"/>
      <c r="N142" s="13"/>
      <c r="O142" s="12"/>
      <c r="P142" s="13"/>
      <c r="Q142" s="14" t="str">
        <f aca="false">IF(A142="","",IF(P142&gt;0,P142,N142)-L142)</f>
        <v/>
      </c>
      <c r="R142" s="15" t="str">
        <f aca="false">IF(A142="","",IF(IF(P142&gt;0,P142,N142)=0,"",Q142/IF(P142&gt;0,P142,N142)))</f>
        <v/>
      </c>
      <c r="S142" s="16" t="str">
        <f aca="true">IF(OR(A142="",I142=""),"",IF(O142&lt;&gt;"",O142-I142,TODAY()-I142))</f>
        <v/>
      </c>
      <c r="T142" s="17" t="str">
        <f aca="false">IF(S142="","",IF(OR(H142="Vendido",O142&lt;&gt;""),"Vendido",IF(S142&gt;=60,"Revisar preço",IF(S142&gt;=45,"Atenção","OK"))))</f>
        <v/>
      </c>
      <c r="U142" s="10"/>
    </row>
    <row r="143" customFormat="false" ht="15" hidden="false" customHeight="false" outlineLevel="0" collapsed="false">
      <c r="A143" s="10"/>
      <c r="B143" s="10"/>
      <c r="C143" s="10"/>
      <c r="D143" s="10"/>
      <c r="E143" s="11"/>
      <c r="F143" s="10"/>
      <c r="G143" s="10"/>
      <c r="H143" s="10"/>
      <c r="I143" s="12"/>
      <c r="J143" s="13"/>
      <c r="K143" s="14" t="str">
        <f aca="false">IF(A143="","",SUMIFS(Despesas!$E$6:$E$505,Despesas!$B$6:$B$505,A143))</f>
        <v/>
      </c>
      <c r="L143" s="14" t="str">
        <f aca="false">IF(A143="","",J143+K143)</f>
        <v/>
      </c>
      <c r="M143" s="13"/>
      <c r="N143" s="13"/>
      <c r="O143" s="12"/>
      <c r="P143" s="13"/>
      <c r="Q143" s="14" t="str">
        <f aca="false">IF(A143="","",IF(P143&gt;0,P143,N143)-L143)</f>
        <v/>
      </c>
      <c r="R143" s="15" t="str">
        <f aca="false">IF(A143="","",IF(IF(P143&gt;0,P143,N143)=0,"",Q143/IF(P143&gt;0,P143,N143)))</f>
        <v/>
      </c>
      <c r="S143" s="16" t="str">
        <f aca="true">IF(OR(A143="",I143=""),"",IF(O143&lt;&gt;"",O143-I143,TODAY()-I143))</f>
        <v/>
      </c>
      <c r="T143" s="17" t="str">
        <f aca="false">IF(S143="","",IF(OR(H143="Vendido",O143&lt;&gt;""),"Vendido",IF(S143&gt;=60,"Revisar preço",IF(S143&gt;=45,"Atenção","OK"))))</f>
        <v/>
      </c>
      <c r="U143" s="10"/>
    </row>
    <row r="144" customFormat="false" ht="15" hidden="false" customHeight="false" outlineLevel="0" collapsed="false">
      <c r="A144" s="10"/>
      <c r="B144" s="10"/>
      <c r="C144" s="10"/>
      <c r="D144" s="10"/>
      <c r="E144" s="11"/>
      <c r="F144" s="10"/>
      <c r="G144" s="10"/>
      <c r="H144" s="10"/>
      <c r="I144" s="12"/>
      <c r="J144" s="13"/>
      <c r="K144" s="14" t="str">
        <f aca="false">IF(A144="","",SUMIFS(Despesas!$E$6:$E$505,Despesas!$B$6:$B$505,A144))</f>
        <v/>
      </c>
      <c r="L144" s="14" t="str">
        <f aca="false">IF(A144="","",J144+K144)</f>
        <v/>
      </c>
      <c r="M144" s="13"/>
      <c r="N144" s="13"/>
      <c r="O144" s="12"/>
      <c r="P144" s="13"/>
      <c r="Q144" s="14" t="str">
        <f aca="false">IF(A144="","",IF(P144&gt;0,P144,N144)-L144)</f>
        <v/>
      </c>
      <c r="R144" s="15" t="str">
        <f aca="false">IF(A144="","",IF(IF(P144&gt;0,P144,N144)=0,"",Q144/IF(P144&gt;0,P144,N144)))</f>
        <v/>
      </c>
      <c r="S144" s="16" t="str">
        <f aca="true">IF(OR(A144="",I144=""),"",IF(O144&lt;&gt;"",O144-I144,TODAY()-I144))</f>
        <v/>
      </c>
      <c r="T144" s="17" t="str">
        <f aca="false">IF(S144="","",IF(OR(H144="Vendido",O144&lt;&gt;""),"Vendido",IF(S144&gt;=60,"Revisar preço",IF(S144&gt;=45,"Atenção","OK"))))</f>
        <v/>
      </c>
      <c r="U144" s="10"/>
    </row>
    <row r="145" customFormat="false" ht="15" hidden="false" customHeight="false" outlineLevel="0" collapsed="false">
      <c r="A145" s="10"/>
      <c r="B145" s="10"/>
      <c r="C145" s="10"/>
      <c r="D145" s="10"/>
      <c r="E145" s="11"/>
      <c r="F145" s="10"/>
      <c r="G145" s="10"/>
      <c r="H145" s="10"/>
      <c r="I145" s="12"/>
      <c r="J145" s="13"/>
      <c r="K145" s="14" t="str">
        <f aca="false">IF(A145="","",SUMIFS(Despesas!$E$6:$E$505,Despesas!$B$6:$B$505,A145))</f>
        <v/>
      </c>
      <c r="L145" s="14" t="str">
        <f aca="false">IF(A145="","",J145+K145)</f>
        <v/>
      </c>
      <c r="M145" s="13"/>
      <c r="N145" s="13"/>
      <c r="O145" s="12"/>
      <c r="P145" s="13"/>
      <c r="Q145" s="14" t="str">
        <f aca="false">IF(A145="","",IF(P145&gt;0,P145,N145)-L145)</f>
        <v/>
      </c>
      <c r="R145" s="15" t="str">
        <f aca="false">IF(A145="","",IF(IF(P145&gt;0,P145,N145)=0,"",Q145/IF(P145&gt;0,P145,N145)))</f>
        <v/>
      </c>
      <c r="S145" s="16" t="str">
        <f aca="true">IF(OR(A145="",I145=""),"",IF(O145&lt;&gt;"",O145-I145,TODAY()-I145))</f>
        <v/>
      </c>
      <c r="T145" s="17" t="str">
        <f aca="false">IF(S145="","",IF(OR(H145="Vendido",O145&lt;&gt;""),"Vendido",IF(S145&gt;=60,"Revisar preço",IF(S145&gt;=45,"Atenção","OK"))))</f>
        <v/>
      </c>
      <c r="U145" s="10"/>
    </row>
    <row r="146" customFormat="false" ht="15" hidden="false" customHeight="false" outlineLevel="0" collapsed="false">
      <c r="A146" s="10"/>
      <c r="B146" s="10"/>
      <c r="C146" s="10"/>
      <c r="D146" s="10"/>
      <c r="E146" s="11"/>
      <c r="F146" s="10"/>
      <c r="G146" s="10"/>
      <c r="H146" s="10"/>
      <c r="I146" s="12"/>
      <c r="J146" s="13"/>
      <c r="K146" s="14" t="str">
        <f aca="false">IF(A146="","",SUMIFS(Despesas!$E$6:$E$505,Despesas!$B$6:$B$505,A146))</f>
        <v/>
      </c>
      <c r="L146" s="14" t="str">
        <f aca="false">IF(A146="","",J146+K146)</f>
        <v/>
      </c>
      <c r="M146" s="13"/>
      <c r="N146" s="13"/>
      <c r="O146" s="12"/>
      <c r="P146" s="13"/>
      <c r="Q146" s="14" t="str">
        <f aca="false">IF(A146="","",IF(P146&gt;0,P146,N146)-L146)</f>
        <v/>
      </c>
      <c r="R146" s="15" t="str">
        <f aca="false">IF(A146="","",IF(IF(P146&gt;0,P146,N146)=0,"",Q146/IF(P146&gt;0,P146,N146)))</f>
        <v/>
      </c>
      <c r="S146" s="16" t="str">
        <f aca="true">IF(OR(A146="",I146=""),"",IF(O146&lt;&gt;"",O146-I146,TODAY()-I146))</f>
        <v/>
      </c>
      <c r="T146" s="17" t="str">
        <f aca="false">IF(S146="","",IF(OR(H146="Vendido",O146&lt;&gt;""),"Vendido",IF(S146&gt;=60,"Revisar preço",IF(S146&gt;=45,"Atenção","OK"))))</f>
        <v/>
      </c>
      <c r="U146" s="10"/>
    </row>
    <row r="147" customFormat="false" ht="15" hidden="false" customHeight="false" outlineLevel="0" collapsed="false">
      <c r="A147" s="10"/>
      <c r="B147" s="10"/>
      <c r="C147" s="10"/>
      <c r="D147" s="10"/>
      <c r="E147" s="11"/>
      <c r="F147" s="10"/>
      <c r="G147" s="10"/>
      <c r="H147" s="10"/>
      <c r="I147" s="12"/>
      <c r="J147" s="13"/>
      <c r="K147" s="14" t="str">
        <f aca="false">IF(A147="","",SUMIFS(Despesas!$E$6:$E$505,Despesas!$B$6:$B$505,A147))</f>
        <v/>
      </c>
      <c r="L147" s="14" t="str">
        <f aca="false">IF(A147="","",J147+K147)</f>
        <v/>
      </c>
      <c r="M147" s="13"/>
      <c r="N147" s="13"/>
      <c r="O147" s="12"/>
      <c r="P147" s="13"/>
      <c r="Q147" s="14" t="str">
        <f aca="false">IF(A147="","",IF(P147&gt;0,P147,N147)-L147)</f>
        <v/>
      </c>
      <c r="R147" s="15" t="str">
        <f aca="false">IF(A147="","",IF(IF(P147&gt;0,P147,N147)=0,"",Q147/IF(P147&gt;0,P147,N147)))</f>
        <v/>
      </c>
      <c r="S147" s="16" t="str">
        <f aca="true">IF(OR(A147="",I147=""),"",IF(O147&lt;&gt;"",O147-I147,TODAY()-I147))</f>
        <v/>
      </c>
      <c r="T147" s="17" t="str">
        <f aca="false">IF(S147="","",IF(OR(H147="Vendido",O147&lt;&gt;""),"Vendido",IF(S147&gt;=60,"Revisar preço",IF(S147&gt;=45,"Atenção","OK"))))</f>
        <v/>
      </c>
      <c r="U147" s="10"/>
    </row>
    <row r="148" customFormat="false" ht="15" hidden="false" customHeight="false" outlineLevel="0" collapsed="false">
      <c r="A148" s="10"/>
      <c r="B148" s="10"/>
      <c r="C148" s="10"/>
      <c r="D148" s="10"/>
      <c r="E148" s="11"/>
      <c r="F148" s="10"/>
      <c r="G148" s="10"/>
      <c r="H148" s="10"/>
      <c r="I148" s="12"/>
      <c r="J148" s="13"/>
      <c r="K148" s="14" t="str">
        <f aca="false">IF(A148="","",SUMIFS(Despesas!$E$6:$E$505,Despesas!$B$6:$B$505,A148))</f>
        <v/>
      </c>
      <c r="L148" s="14" t="str">
        <f aca="false">IF(A148="","",J148+K148)</f>
        <v/>
      </c>
      <c r="M148" s="13"/>
      <c r="N148" s="13"/>
      <c r="O148" s="12"/>
      <c r="P148" s="13"/>
      <c r="Q148" s="14" t="str">
        <f aca="false">IF(A148="","",IF(P148&gt;0,P148,N148)-L148)</f>
        <v/>
      </c>
      <c r="R148" s="15" t="str">
        <f aca="false">IF(A148="","",IF(IF(P148&gt;0,P148,N148)=0,"",Q148/IF(P148&gt;0,P148,N148)))</f>
        <v/>
      </c>
      <c r="S148" s="16" t="str">
        <f aca="true">IF(OR(A148="",I148=""),"",IF(O148&lt;&gt;"",O148-I148,TODAY()-I148))</f>
        <v/>
      </c>
      <c r="T148" s="17" t="str">
        <f aca="false">IF(S148="","",IF(OR(H148="Vendido",O148&lt;&gt;""),"Vendido",IF(S148&gt;=60,"Revisar preço",IF(S148&gt;=45,"Atenção","OK"))))</f>
        <v/>
      </c>
      <c r="U148" s="10"/>
    </row>
    <row r="149" customFormat="false" ht="15" hidden="false" customHeight="false" outlineLevel="0" collapsed="false">
      <c r="A149" s="10"/>
      <c r="B149" s="10"/>
      <c r="C149" s="10"/>
      <c r="D149" s="10"/>
      <c r="E149" s="11"/>
      <c r="F149" s="10"/>
      <c r="G149" s="10"/>
      <c r="H149" s="10"/>
      <c r="I149" s="12"/>
      <c r="J149" s="13"/>
      <c r="K149" s="14" t="str">
        <f aca="false">IF(A149="","",SUMIFS(Despesas!$E$6:$E$505,Despesas!$B$6:$B$505,A149))</f>
        <v/>
      </c>
      <c r="L149" s="14" t="str">
        <f aca="false">IF(A149="","",J149+K149)</f>
        <v/>
      </c>
      <c r="M149" s="13"/>
      <c r="N149" s="13"/>
      <c r="O149" s="12"/>
      <c r="P149" s="13"/>
      <c r="Q149" s="14" t="str">
        <f aca="false">IF(A149="","",IF(P149&gt;0,P149,N149)-L149)</f>
        <v/>
      </c>
      <c r="R149" s="15" t="str">
        <f aca="false">IF(A149="","",IF(IF(P149&gt;0,P149,N149)=0,"",Q149/IF(P149&gt;0,P149,N149)))</f>
        <v/>
      </c>
      <c r="S149" s="16" t="str">
        <f aca="true">IF(OR(A149="",I149=""),"",IF(O149&lt;&gt;"",O149-I149,TODAY()-I149))</f>
        <v/>
      </c>
      <c r="T149" s="17" t="str">
        <f aca="false">IF(S149="","",IF(OR(H149="Vendido",O149&lt;&gt;""),"Vendido",IF(S149&gt;=60,"Revisar preço",IF(S149&gt;=45,"Atenção","OK"))))</f>
        <v/>
      </c>
      <c r="U149" s="10"/>
    </row>
    <row r="150" customFormat="false" ht="15" hidden="false" customHeight="false" outlineLevel="0" collapsed="false">
      <c r="A150" s="10"/>
      <c r="B150" s="10"/>
      <c r="C150" s="10"/>
      <c r="D150" s="10"/>
      <c r="E150" s="11"/>
      <c r="F150" s="10"/>
      <c r="G150" s="10"/>
      <c r="H150" s="10"/>
      <c r="I150" s="12"/>
      <c r="J150" s="13"/>
      <c r="K150" s="14" t="str">
        <f aca="false">IF(A150="","",SUMIFS(Despesas!$E$6:$E$505,Despesas!$B$6:$B$505,A150))</f>
        <v/>
      </c>
      <c r="L150" s="14" t="str">
        <f aca="false">IF(A150="","",J150+K150)</f>
        <v/>
      </c>
      <c r="M150" s="13"/>
      <c r="N150" s="13"/>
      <c r="O150" s="12"/>
      <c r="P150" s="13"/>
      <c r="Q150" s="14" t="str">
        <f aca="false">IF(A150="","",IF(P150&gt;0,P150,N150)-L150)</f>
        <v/>
      </c>
      <c r="R150" s="15" t="str">
        <f aca="false">IF(A150="","",IF(IF(P150&gt;0,P150,N150)=0,"",Q150/IF(P150&gt;0,P150,N150)))</f>
        <v/>
      </c>
      <c r="S150" s="16" t="str">
        <f aca="true">IF(OR(A150="",I150=""),"",IF(O150&lt;&gt;"",O150-I150,TODAY()-I150))</f>
        <v/>
      </c>
      <c r="T150" s="17" t="str">
        <f aca="false">IF(S150="","",IF(OR(H150="Vendido",O150&lt;&gt;""),"Vendido",IF(S150&gt;=60,"Revisar preço",IF(S150&gt;=45,"Atenção","OK"))))</f>
        <v/>
      </c>
      <c r="U150" s="10"/>
    </row>
    <row r="151" customFormat="false" ht="15" hidden="false" customHeight="false" outlineLevel="0" collapsed="false">
      <c r="A151" s="10"/>
      <c r="B151" s="10"/>
      <c r="C151" s="10"/>
      <c r="D151" s="10"/>
      <c r="E151" s="11"/>
      <c r="F151" s="10"/>
      <c r="G151" s="10"/>
      <c r="H151" s="10"/>
      <c r="I151" s="12"/>
      <c r="J151" s="13"/>
      <c r="K151" s="14" t="str">
        <f aca="false">IF(A151="","",SUMIFS(Despesas!$E$6:$E$505,Despesas!$B$6:$B$505,A151))</f>
        <v/>
      </c>
      <c r="L151" s="14" t="str">
        <f aca="false">IF(A151="","",J151+K151)</f>
        <v/>
      </c>
      <c r="M151" s="13"/>
      <c r="N151" s="13"/>
      <c r="O151" s="12"/>
      <c r="P151" s="13"/>
      <c r="Q151" s="14" t="str">
        <f aca="false">IF(A151="","",IF(P151&gt;0,P151,N151)-L151)</f>
        <v/>
      </c>
      <c r="R151" s="15" t="str">
        <f aca="false">IF(A151="","",IF(IF(P151&gt;0,P151,N151)=0,"",Q151/IF(P151&gt;0,P151,N151)))</f>
        <v/>
      </c>
      <c r="S151" s="16" t="str">
        <f aca="true">IF(OR(A151="",I151=""),"",IF(O151&lt;&gt;"",O151-I151,TODAY()-I151))</f>
        <v/>
      </c>
      <c r="T151" s="17" t="str">
        <f aca="false">IF(S151="","",IF(OR(H151="Vendido",O151&lt;&gt;""),"Vendido",IF(S151&gt;=60,"Revisar preço",IF(S151&gt;=45,"Atenção","OK"))))</f>
        <v/>
      </c>
      <c r="U151" s="10"/>
    </row>
    <row r="152" customFormat="false" ht="15" hidden="false" customHeight="false" outlineLevel="0" collapsed="false">
      <c r="A152" s="10"/>
      <c r="B152" s="10"/>
      <c r="C152" s="10"/>
      <c r="D152" s="10"/>
      <c r="E152" s="11"/>
      <c r="F152" s="10"/>
      <c r="G152" s="10"/>
      <c r="H152" s="10"/>
      <c r="I152" s="12"/>
      <c r="J152" s="13"/>
      <c r="K152" s="14" t="str">
        <f aca="false">IF(A152="","",SUMIFS(Despesas!$E$6:$E$505,Despesas!$B$6:$B$505,A152))</f>
        <v/>
      </c>
      <c r="L152" s="14" t="str">
        <f aca="false">IF(A152="","",J152+K152)</f>
        <v/>
      </c>
      <c r="M152" s="13"/>
      <c r="N152" s="13"/>
      <c r="O152" s="12"/>
      <c r="P152" s="13"/>
      <c r="Q152" s="14" t="str">
        <f aca="false">IF(A152="","",IF(P152&gt;0,P152,N152)-L152)</f>
        <v/>
      </c>
      <c r="R152" s="15" t="str">
        <f aca="false">IF(A152="","",IF(IF(P152&gt;0,P152,N152)=0,"",Q152/IF(P152&gt;0,P152,N152)))</f>
        <v/>
      </c>
      <c r="S152" s="16" t="str">
        <f aca="true">IF(OR(A152="",I152=""),"",IF(O152&lt;&gt;"",O152-I152,TODAY()-I152))</f>
        <v/>
      </c>
      <c r="T152" s="17" t="str">
        <f aca="false">IF(S152="","",IF(OR(H152="Vendido",O152&lt;&gt;""),"Vendido",IF(S152&gt;=60,"Revisar preço",IF(S152&gt;=45,"Atenção","OK"))))</f>
        <v/>
      </c>
      <c r="U152" s="10"/>
    </row>
    <row r="153" customFormat="false" ht="15" hidden="false" customHeight="false" outlineLevel="0" collapsed="false">
      <c r="A153" s="10"/>
      <c r="B153" s="10"/>
      <c r="C153" s="10"/>
      <c r="D153" s="10"/>
      <c r="E153" s="11"/>
      <c r="F153" s="10"/>
      <c r="G153" s="10"/>
      <c r="H153" s="10"/>
      <c r="I153" s="12"/>
      <c r="J153" s="13"/>
      <c r="K153" s="14" t="str">
        <f aca="false">IF(A153="","",SUMIFS(Despesas!$E$6:$E$505,Despesas!$B$6:$B$505,A153))</f>
        <v/>
      </c>
      <c r="L153" s="14" t="str">
        <f aca="false">IF(A153="","",J153+K153)</f>
        <v/>
      </c>
      <c r="M153" s="13"/>
      <c r="N153" s="13"/>
      <c r="O153" s="12"/>
      <c r="P153" s="13"/>
      <c r="Q153" s="14" t="str">
        <f aca="false">IF(A153="","",IF(P153&gt;0,P153,N153)-L153)</f>
        <v/>
      </c>
      <c r="R153" s="15" t="str">
        <f aca="false">IF(A153="","",IF(IF(P153&gt;0,P153,N153)=0,"",Q153/IF(P153&gt;0,P153,N153)))</f>
        <v/>
      </c>
      <c r="S153" s="16" t="str">
        <f aca="true">IF(OR(A153="",I153=""),"",IF(O153&lt;&gt;"",O153-I153,TODAY()-I153))</f>
        <v/>
      </c>
      <c r="T153" s="17" t="str">
        <f aca="false">IF(S153="","",IF(OR(H153="Vendido",O153&lt;&gt;""),"Vendido",IF(S153&gt;=60,"Revisar preço",IF(S153&gt;=45,"Atenção","OK"))))</f>
        <v/>
      </c>
      <c r="U153" s="10"/>
    </row>
    <row r="154" customFormat="false" ht="15" hidden="false" customHeight="false" outlineLevel="0" collapsed="false">
      <c r="A154" s="10"/>
      <c r="B154" s="10"/>
      <c r="C154" s="10"/>
      <c r="D154" s="10"/>
      <c r="E154" s="11"/>
      <c r="F154" s="10"/>
      <c r="G154" s="10"/>
      <c r="H154" s="10"/>
      <c r="I154" s="12"/>
      <c r="J154" s="13"/>
      <c r="K154" s="14" t="str">
        <f aca="false">IF(A154="","",SUMIFS(Despesas!$E$6:$E$505,Despesas!$B$6:$B$505,A154))</f>
        <v/>
      </c>
      <c r="L154" s="14" t="str">
        <f aca="false">IF(A154="","",J154+K154)</f>
        <v/>
      </c>
      <c r="M154" s="13"/>
      <c r="N154" s="13"/>
      <c r="O154" s="12"/>
      <c r="P154" s="13"/>
      <c r="Q154" s="14" t="str">
        <f aca="false">IF(A154="","",IF(P154&gt;0,P154,N154)-L154)</f>
        <v/>
      </c>
      <c r="R154" s="15" t="str">
        <f aca="false">IF(A154="","",IF(IF(P154&gt;0,P154,N154)=0,"",Q154/IF(P154&gt;0,P154,N154)))</f>
        <v/>
      </c>
      <c r="S154" s="16" t="str">
        <f aca="true">IF(OR(A154="",I154=""),"",IF(O154&lt;&gt;"",O154-I154,TODAY()-I154))</f>
        <v/>
      </c>
      <c r="T154" s="17" t="str">
        <f aca="false">IF(S154="","",IF(OR(H154="Vendido",O154&lt;&gt;""),"Vendido",IF(S154&gt;=60,"Revisar preço",IF(S154&gt;=45,"Atenção","OK"))))</f>
        <v/>
      </c>
      <c r="U154" s="10"/>
    </row>
    <row r="155" customFormat="false" ht="15" hidden="false" customHeight="false" outlineLevel="0" collapsed="false">
      <c r="A155" s="10"/>
      <c r="B155" s="10"/>
      <c r="C155" s="10"/>
      <c r="D155" s="10"/>
      <c r="E155" s="11"/>
      <c r="F155" s="10"/>
      <c r="G155" s="10"/>
      <c r="H155" s="10"/>
      <c r="I155" s="12"/>
      <c r="J155" s="13"/>
      <c r="K155" s="14" t="str">
        <f aca="false">IF(A155="","",SUMIFS(Despesas!$E$6:$E$505,Despesas!$B$6:$B$505,A155))</f>
        <v/>
      </c>
      <c r="L155" s="14" t="str">
        <f aca="false">IF(A155="","",J155+K155)</f>
        <v/>
      </c>
      <c r="M155" s="13"/>
      <c r="N155" s="13"/>
      <c r="O155" s="12"/>
      <c r="P155" s="13"/>
      <c r="Q155" s="14" t="str">
        <f aca="false">IF(A155="","",IF(P155&gt;0,P155,N155)-L155)</f>
        <v/>
      </c>
      <c r="R155" s="15" t="str">
        <f aca="false">IF(A155="","",IF(IF(P155&gt;0,P155,N155)=0,"",Q155/IF(P155&gt;0,P155,N155)))</f>
        <v/>
      </c>
      <c r="S155" s="16" t="str">
        <f aca="true">IF(OR(A155="",I155=""),"",IF(O155&lt;&gt;"",O155-I155,TODAY()-I155))</f>
        <v/>
      </c>
      <c r="T155" s="17" t="str">
        <f aca="false">IF(S155="","",IF(OR(H155="Vendido",O155&lt;&gt;""),"Vendido",IF(S155&gt;=60,"Revisar preço",IF(S155&gt;=45,"Atenção","OK"))))</f>
        <v/>
      </c>
      <c r="U155" s="10"/>
    </row>
    <row r="156" customFormat="false" ht="15" hidden="false" customHeight="false" outlineLevel="0" collapsed="false">
      <c r="A156" s="10"/>
      <c r="B156" s="10"/>
      <c r="C156" s="10"/>
      <c r="D156" s="10"/>
      <c r="E156" s="11"/>
      <c r="F156" s="10"/>
      <c r="G156" s="10"/>
      <c r="H156" s="10"/>
      <c r="I156" s="12"/>
      <c r="J156" s="13"/>
      <c r="K156" s="14" t="str">
        <f aca="false">IF(A156="","",SUMIFS(Despesas!$E$6:$E$505,Despesas!$B$6:$B$505,A156))</f>
        <v/>
      </c>
      <c r="L156" s="14" t="str">
        <f aca="false">IF(A156="","",J156+K156)</f>
        <v/>
      </c>
      <c r="M156" s="13"/>
      <c r="N156" s="13"/>
      <c r="O156" s="12"/>
      <c r="P156" s="13"/>
      <c r="Q156" s="14" t="str">
        <f aca="false">IF(A156="","",IF(P156&gt;0,P156,N156)-L156)</f>
        <v/>
      </c>
      <c r="R156" s="15" t="str">
        <f aca="false">IF(A156="","",IF(IF(P156&gt;0,P156,N156)=0,"",Q156/IF(P156&gt;0,P156,N156)))</f>
        <v/>
      </c>
      <c r="S156" s="16" t="str">
        <f aca="true">IF(OR(A156="",I156=""),"",IF(O156&lt;&gt;"",O156-I156,TODAY()-I156))</f>
        <v/>
      </c>
      <c r="T156" s="17" t="str">
        <f aca="false">IF(S156="","",IF(OR(H156="Vendido",O156&lt;&gt;""),"Vendido",IF(S156&gt;=60,"Revisar preço",IF(S156&gt;=45,"Atenção","OK"))))</f>
        <v/>
      </c>
      <c r="U156" s="10"/>
    </row>
    <row r="157" customFormat="false" ht="15" hidden="false" customHeight="false" outlineLevel="0" collapsed="false">
      <c r="A157" s="10"/>
      <c r="B157" s="10"/>
      <c r="C157" s="10"/>
      <c r="D157" s="10"/>
      <c r="E157" s="11"/>
      <c r="F157" s="10"/>
      <c r="G157" s="10"/>
      <c r="H157" s="10"/>
      <c r="I157" s="12"/>
      <c r="J157" s="13"/>
      <c r="K157" s="14" t="str">
        <f aca="false">IF(A157="","",SUMIFS(Despesas!$E$6:$E$505,Despesas!$B$6:$B$505,A157))</f>
        <v/>
      </c>
      <c r="L157" s="14" t="str">
        <f aca="false">IF(A157="","",J157+K157)</f>
        <v/>
      </c>
      <c r="M157" s="13"/>
      <c r="N157" s="13"/>
      <c r="O157" s="12"/>
      <c r="P157" s="13"/>
      <c r="Q157" s="14" t="str">
        <f aca="false">IF(A157="","",IF(P157&gt;0,P157,N157)-L157)</f>
        <v/>
      </c>
      <c r="R157" s="15" t="str">
        <f aca="false">IF(A157="","",IF(IF(P157&gt;0,P157,N157)=0,"",Q157/IF(P157&gt;0,P157,N157)))</f>
        <v/>
      </c>
      <c r="S157" s="16" t="str">
        <f aca="true">IF(OR(A157="",I157=""),"",IF(O157&lt;&gt;"",O157-I157,TODAY()-I157))</f>
        <v/>
      </c>
      <c r="T157" s="17" t="str">
        <f aca="false">IF(S157="","",IF(OR(H157="Vendido",O157&lt;&gt;""),"Vendido",IF(S157&gt;=60,"Revisar preço",IF(S157&gt;=45,"Atenção","OK"))))</f>
        <v/>
      </c>
      <c r="U157" s="10"/>
    </row>
    <row r="158" customFormat="false" ht="15" hidden="false" customHeight="false" outlineLevel="0" collapsed="false">
      <c r="A158" s="10"/>
      <c r="B158" s="10"/>
      <c r="C158" s="10"/>
      <c r="D158" s="10"/>
      <c r="E158" s="11"/>
      <c r="F158" s="10"/>
      <c r="G158" s="10"/>
      <c r="H158" s="10"/>
      <c r="I158" s="12"/>
      <c r="J158" s="13"/>
      <c r="K158" s="14" t="str">
        <f aca="false">IF(A158="","",SUMIFS(Despesas!$E$6:$E$505,Despesas!$B$6:$B$505,A158))</f>
        <v/>
      </c>
      <c r="L158" s="14" t="str">
        <f aca="false">IF(A158="","",J158+K158)</f>
        <v/>
      </c>
      <c r="M158" s="13"/>
      <c r="N158" s="13"/>
      <c r="O158" s="12"/>
      <c r="P158" s="13"/>
      <c r="Q158" s="14" t="str">
        <f aca="false">IF(A158="","",IF(P158&gt;0,P158,N158)-L158)</f>
        <v/>
      </c>
      <c r="R158" s="15" t="str">
        <f aca="false">IF(A158="","",IF(IF(P158&gt;0,P158,N158)=0,"",Q158/IF(P158&gt;0,P158,N158)))</f>
        <v/>
      </c>
      <c r="S158" s="16" t="str">
        <f aca="true">IF(OR(A158="",I158=""),"",IF(O158&lt;&gt;"",O158-I158,TODAY()-I158))</f>
        <v/>
      </c>
      <c r="T158" s="17" t="str">
        <f aca="false">IF(S158="","",IF(OR(H158="Vendido",O158&lt;&gt;""),"Vendido",IF(S158&gt;=60,"Revisar preço",IF(S158&gt;=45,"Atenção","OK"))))</f>
        <v/>
      </c>
      <c r="U158" s="10"/>
    </row>
    <row r="159" customFormat="false" ht="15" hidden="false" customHeight="false" outlineLevel="0" collapsed="false">
      <c r="A159" s="10"/>
      <c r="B159" s="10"/>
      <c r="C159" s="10"/>
      <c r="D159" s="10"/>
      <c r="E159" s="11"/>
      <c r="F159" s="10"/>
      <c r="G159" s="10"/>
      <c r="H159" s="10"/>
      <c r="I159" s="12"/>
      <c r="J159" s="13"/>
      <c r="K159" s="14" t="str">
        <f aca="false">IF(A159="","",SUMIFS(Despesas!$E$6:$E$505,Despesas!$B$6:$B$505,A159))</f>
        <v/>
      </c>
      <c r="L159" s="14" t="str">
        <f aca="false">IF(A159="","",J159+K159)</f>
        <v/>
      </c>
      <c r="M159" s="13"/>
      <c r="N159" s="13"/>
      <c r="O159" s="12"/>
      <c r="P159" s="13"/>
      <c r="Q159" s="14" t="str">
        <f aca="false">IF(A159="","",IF(P159&gt;0,P159,N159)-L159)</f>
        <v/>
      </c>
      <c r="R159" s="15" t="str">
        <f aca="false">IF(A159="","",IF(IF(P159&gt;0,P159,N159)=0,"",Q159/IF(P159&gt;0,P159,N159)))</f>
        <v/>
      </c>
      <c r="S159" s="16" t="str">
        <f aca="true">IF(OR(A159="",I159=""),"",IF(O159&lt;&gt;"",O159-I159,TODAY()-I159))</f>
        <v/>
      </c>
      <c r="T159" s="17" t="str">
        <f aca="false">IF(S159="","",IF(OR(H159="Vendido",O159&lt;&gt;""),"Vendido",IF(S159&gt;=60,"Revisar preço",IF(S159&gt;=45,"Atenção","OK"))))</f>
        <v/>
      </c>
      <c r="U159" s="10"/>
    </row>
    <row r="160" customFormat="false" ht="15" hidden="false" customHeight="false" outlineLevel="0" collapsed="false">
      <c r="A160" s="10"/>
      <c r="B160" s="10"/>
      <c r="C160" s="10"/>
      <c r="D160" s="10"/>
      <c r="E160" s="11"/>
      <c r="F160" s="10"/>
      <c r="G160" s="10"/>
      <c r="H160" s="10"/>
      <c r="I160" s="12"/>
      <c r="J160" s="13"/>
      <c r="K160" s="14" t="str">
        <f aca="false">IF(A160="","",SUMIFS(Despesas!$E$6:$E$505,Despesas!$B$6:$B$505,A160))</f>
        <v/>
      </c>
      <c r="L160" s="14" t="str">
        <f aca="false">IF(A160="","",J160+K160)</f>
        <v/>
      </c>
      <c r="M160" s="13"/>
      <c r="N160" s="13"/>
      <c r="O160" s="12"/>
      <c r="P160" s="13"/>
      <c r="Q160" s="14" t="str">
        <f aca="false">IF(A160="","",IF(P160&gt;0,P160,N160)-L160)</f>
        <v/>
      </c>
      <c r="R160" s="15" t="str">
        <f aca="false">IF(A160="","",IF(IF(P160&gt;0,P160,N160)=0,"",Q160/IF(P160&gt;0,P160,N160)))</f>
        <v/>
      </c>
      <c r="S160" s="16" t="str">
        <f aca="true">IF(OR(A160="",I160=""),"",IF(O160&lt;&gt;"",O160-I160,TODAY()-I160))</f>
        <v/>
      </c>
      <c r="T160" s="17" t="str">
        <f aca="false">IF(S160="","",IF(OR(H160="Vendido",O160&lt;&gt;""),"Vendido",IF(S160&gt;=60,"Revisar preço",IF(S160&gt;=45,"Atenção","OK"))))</f>
        <v/>
      </c>
      <c r="U160" s="10"/>
    </row>
    <row r="161" customFormat="false" ht="15" hidden="false" customHeight="false" outlineLevel="0" collapsed="false">
      <c r="A161" s="10"/>
      <c r="B161" s="10"/>
      <c r="C161" s="10"/>
      <c r="D161" s="10"/>
      <c r="E161" s="11"/>
      <c r="F161" s="10"/>
      <c r="G161" s="10"/>
      <c r="H161" s="10"/>
      <c r="I161" s="12"/>
      <c r="J161" s="13"/>
      <c r="K161" s="14" t="str">
        <f aca="false">IF(A161="","",SUMIFS(Despesas!$E$6:$E$505,Despesas!$B$6:$B$505,A161))</f>
        <v/>
      </c>
      <c r="L161" s="14" t="str">
        <f aca="false">IF(A161="","",J161+K161)</f>
        <v/>
      </c>
      <c r="M161" s="13"/>
      <c r="N161" s="13"/>
      <c r="O161" s="12"/>
      <c r="P161" s="13"/>
      <c r="Q161" s="14" t="str">
        <f aca="false">IF(A161="","",IF(P161&gt;0,P161,N161)-L161)</f>
        <v/>
      </c>
      <c r="R161" s="15" t="str">
        <f aca="false">IF(A161="","",IF(IF(P161&gt;0,P161,N161)=0,"",Q161/IF(P161&gt;0,P161,N161)))</f>
        <v/>
      </c>
      <c r="S161" s="16" t="str">
        <f aca="true">IF(OR(A161="",I161=""),"",IF(O161&lt;&gt;"",O161-I161,TODAY()-I161))</f>
        <v/>
      </c>
      <c r="T161" s="17" t="str">
        <f aca="false">IF(S161="","",IF(OR(H161="Vendido",O161&lt;&gt;""),"Vendido",IF(S161&gt;=60,"Revisar preço",IF(S161&gt;=45,"Atenção","OK"))))</f>
        <v/>
      </c>
      <c r="U161" s="10"/>
    </row>
    <row r="162" customFormat="false" ht="15" hidden="false" customHeight="false" outlineLevel="0" collapsed="false">
      <c r="A162" s="10"/>
      <c r="B162" s="10"/>
      <c r="C162" s="10"/>
      <c r="D162" s="10"/>
      <c r="E162" s="11"/>
      <c r="F162" s="10"/>
      <c r="G162" s="10"/>
      <c r="H162" s="10"/>
      <c r="I162" s="12"/>
      <c r="J162" s="13"/>
      <c r="K162" s="14" t="str">
        <f aca="false">IF(A162="","",SUMIFS(Despesas!$E$6:$E$505,Despesas!$B$6:$B$505,A162))</f>
        <v/>
      </c>
      <c r="L162" s="14" t="str">
        <f aca="false">IF(A162="","",J162+K162)</f>
        <v/>
      </c>
      <c r="M162" s="13"/>
      <c r="N162" s="13"/>
      <c r="O162" s="12"/>
      <c r="P162" s="13"/>
      <c r="Q162" s="14" t="str">
        <f aca="false">IF(A162="","",IF(P162&gt;0,P162,N162)-L162)</f>
        <v/>
      </c>
      <c r="R162" s="15" t="str">
        <f aca="false">IF(A162="","",IF(IF(P162&gt;0,P162,N162)=0,"",Q162/IF(P162&gt;0,P162,N162)))</f>
        <v/>
      </c>
      <c r="S162" s="16" t="str">
        <f aca="true">IF(OR(A162="",I162=""),"",IF(O162&lt;&gt;"",O162-I162,TODAY()-I162))</f>
        <v/>
      </c>
      <c r="T162" s="17" t="str">
        <f aca="false">IF(S162="","",IF(OR(H162="Vendido",O162&lt;&gt;""),"Vendido",IF(S162&gt;=60,"Revisar preço",IF(S162&gt;=45,"Atenção","OK"))))</f>
        <v/>
      </c>
      <c r="U162" s="10"/>
    </row>
    <row r="163" customFormat="false" ht="15" hidden="false" customHeight="false" outlineLevel="0" collapsed="false">
      <c r="A163" s="10"/>
      <c r="B163" s="10"/>
      <c r="C163" s="10"/>
      <c r="D163" s="10"/>
      <c r="E163" s="11"/>
      <c r="F163" s="10"/>
      <c r="G163" s="10"/>
      <c r="H163" s="10"/>
      <c r="I163" s="12"/>
      <c r="J163" s="13"/>
      <c r="K163" s="14" t="str">
        <f aca="false">IF(A163="","",SUMIFS(Despesas!$E$6:$E$505,Despesas!$B$6:$B$505,A163))</f>
        <v/>
      </c>
      <c r="L163" s="14" t="str">
        <f aca="false">IF(A163="","",J163+K163)</f>
        <v/>
      </c>
      <c r="M163" s="13"/>
      <c r="N163" s="13"/>
      <c r="O163" s="12"/>
      <c r="P163" s="13"/>
      <c r="Q163" s="14" t="str">
        <f aca="false">IF(A163="","",IF(P163&gt;0,P163,N163)-L163)</f>
        <v/>
      </c>
      <c r="R163" s="15" t="str">
        <f aca="false">IF(A163="","",IF(IF(P163&gt;0,P163,N163)=0,"",Q163/IF(P163&gt;0,P163,N163)))</f>
        <v/>
      </c>
      <c r="S163" s="16" t="str">
        <f aca="true">IF(OR(A163="",I163=""),"",IF(O163&lt;&gt;"",O163-I163,TODAY()-I163))</f>
        <v/>
      </c>
      <c r="T163" s="17" t="str">
        <f aca="false">IF(S163="","",IF(OR(H163="Vendido",O163&lt;&gt;""),"Vendido",IF(S163&gt;=60,"Revisar preço",IF(S163&gt;=45,"Atenção","OK"))))</f>
        <v/>
      </c>
      <c r="U163" s="10"/>
    </row>
    <row r="164" customFormat="false" ht="15" hidden="false" customHeight="false" outlineLevel="0" collapsed="false">
      <c r="A164" s="10"/>
      <c r="B164" s="10"/>
      <c r="C164" s="10"/>
      <c r="D164" s="10"/>
      <c r="E164" s="11"/>
      <c r="F164" s="10"/>
      <c r="G164" s="10"/>
      <c r="H164" s="10"/>
      <c r="I164" s="12"/>
      <c r="J164" s="13"/>
      <c r="K164" s="14" t="str">
        <f aca="false">IF(A164="","",SUMIFS(Despesas!$E$6:$E$505,Despesas!$B$6:$B$505,A164))</f>
        <v/>
      </c>
      <c r="L164" s="14" t="str">
        <f aca="false">IF(A164="","",J164+K164)</f>
        <v/>
      </c>
      <c r="M164" s="13"/>
      <c r="N164" s="13"/>
      <c r="O164" s="12"/>
      <c r="P164" s="13"/>
      <c r="Q164" s="14" t="str">
        <f aca="false">IF(A164="","",IF(P164&gt;0,P164,N164)-L164)</f>
        <v/>
      </c>
      <c r="R164" s="15" t="str">
        <f aca="false">IF(A164="","",IF(IF(P164&gt;0,P164,N164)=0,"",Q164/IF(P164&gt;0,P164,N164)))</f>
        <v/>
      </c>
      <c r="S164" s="16" t="str">
        <f aca="true">IF(OR(A164="",I164=""),"",IF(O164&lt;&gt;"",O164-I164,TODAY()-I164))</f>
        <v/>
      </c>
      <c r="T164" s="17" t="str">
        <f aca="false">IF(S164="","",IF(OR(H164="Vendido",O164&lt;&gt;""),"Vendido",IF(S164&gt;=60,"Revisar preço",IF(S164&gt;=45,"Atenção","OK"))))</f>
        <v/>
      </c>
      <c r="U164" s="10"/>
    </row>
    <row r="165" customFormat="false" ht="15" hidden="false" customHeight="false" outlineLevel="0" collapsed="false">
      <c r="A165" s="10"/>
      <c r="B165" s="10"/>
      <c r="C165" s="10"/>
      <c r="D165" s="10"/>
      <c r="E165" s="11"/>
      <c r="F165" s="10"/>
      <c r="G165" s="10"/>
      <c r="H165" s="10"/>
      <c r="I165" s="12"/>
      <c r="J165" s="13"/>
      <c r="K165" s="14" t="str">
        <f aca="false">IF(A165="","",SUMIFS(Despesas!$E$6:$E$505,Despesas!$B$6:$B$505,A165))</f>
        <v/>
      </c>
      <c r="L165" s="14" t="str">
        <f aca="false">IF(A165="","",J165+K165)</f>
        <v/>
      </c>
      <c r="M165" s="13"/>
      <c r="N165" s="13"/>
      <c r="O165" s="12"/>
      <c r="P165" s="13"/>
      <c r="Q165" s="14" t="str">
        <f aca="false">IF(A165="","",IF(P165&gt;0,P165,N165)-L165)</f>
        <v/>
      </c>
      <c r="R165" s="15" t="str">
        <f aca="false">IF(A165="","",IF(IF(P165&gt;0,P165,N165)=0,"",Q165/IF(P165&gt;0,P165,N165)))</f>
        <v/>
      </c>
      <c r="S165" s="16" t="str">
        <f aca="true">IF(OR(A165="",I165=""),"",IF(O165&lt;&gt;"",O165-I165,TODAY()-I165))</f>
        <v/>
      </c>
      <c r="T165" s="17" t="str">
        <f aca="false">IF(S165="","",IF(OR(H165="Vendido",O165&lt;&gt;""),"Vendido",IF(S165&gt;=60,"Revisar preço",IF(S165&gt;=45,"Atenção","OK"))))</f>
        <v/>
      </c>
      <c r="U165" s="10"/>
    </row>
    <row r="166" customFormat="false" ht="15" hidden="false" customHeight="false" outlineLevel="0" collapsed="false">
      <c r="A166" s="10"/>
      <c r="B166" s="10"/>
      <c r="C166" s="10"/>
      <c r="D166" s="10"/>
      <c r="E166" s="11"/>
      <c r="F166" s="10"/>
      <c r="G166" s="10"/>
      <c r="H166" s="10"/>
      <c r="I166" s="12"/>
      <c r="J166" s="13"/>
      <c r="K166" s="14" t="str">
        <f aca="false">IF(A166="","",SUMIFS(Despesas!$E$6:$E$505,Despesas!$B$6:$B$505,A166))</f>
        <v/>
      </c>
      <c r="L166" s="14" t="str">
        <f aca="false">IF(A166="","",J166+K166)</f>
        <v/>
      </c>
      <c r="M166" s="13"/>
      <c r="N166" s="13"/>
      <c r="O166" s="12"/>
      <c r="P166" s="13"/>
      <c r="Q166" s="14" t="str">
        <f aca="false">IF(A166="","",IF(P166&gt;0,P166,N166)-L166)</f>
        <v/>
      </c>
      <c r="R166" s="15" t="str">
        <f aca="false">IF(A166="","",IF(IF(P166&gt;0,P166,N166)=0,"",Q166/IF(P166&gt;0,P166,N166)))</f>
        <v/>
      </c>
      <c r="S166" s="16" t="str">
        <f aca="true">IF(OR(A166="",I166=""),"",IF(O166&lt;&gt;"",O166-I166,TODAY()-I166))</f>
        <v/>
      </c>
      <c r="T166" s="17" t="str">
        <f aca="false">IF(S166="","",IF(OR(H166="Vendido",O166&lt;&gt;""),"Vendido",IF(S166&gt;=60,"Revisar preço",IF(S166&gt;=45,"Atenção","OK"))))</f>
        <v/>
      </c>
      <c r="U166" s="10"/>
    </row>
    <row r="167" customFormat="false" ht="15" hidden="false" customHeight="false" outlineLevel="0" collapsed="false">
      <c r="A167" s="10"/>
      <c r="B167" s="10"/>
      <c r="C167" s="10"/>
      <c r="D167" s="10"/>
      <c r="E167" s="11"/>
      <c r="F167" s="10"/>
      <c r="G167" s="10"/>
      <c r="H167" s="10"/>
      <c r="I167" s="12"/>
      <c r="J167" s="13"/>
      <c r="K167" s="14" t="str">
        <f aca="false">IF(A167="","",SUMIFS(Despesas!$E$6:$E$505,Despesas!$B$6:$B$505,A167))</f>
        <v/>
      </c>
      <c r="L167" s="14" t="str">
        <f aca="false">IF(A167="","",J167+K167)</f>
        <v/>
      </c>
      <c r="M167" s="13"/>
      <c r="N167" s="13"/>
      <c r="O167" s="12"/>
      <c r="P167" s="13"/>
      <c r="Q167" s="14" t="str">
        <f aca="false">IF(A167="","",IF(P167&gt;0,P167,N167)-L167)</f>
        <v/>
      </c>
      <c r="R167" s="15" t="str">
        <f aca="false">IF(A167="","",IF(IF(P167&gt;0,P167,N167)=0,"",Q167/IF(P167&gt;0,P167,N167)))</f>
        <v/>
      </c>
      <c r="S167" s="16" t="str">
        <f aca="true">IF(OR(A167="",I167=""),"",IF(O167&lt;&gt;"",O167-I167,TODAY()-I167))</f>
        <v/>
      </c>
      <c r="T167" s="17" t="str">
        <f aca="false">IF(S167="","",IF(OR(H167="Vendido",O167&lt;&gt;""),"Vendido",IF(S167&gt;=60,"Revisar preço",IF(S167&gt;=45,"Atenção","OK"))))</f>
        <v/>
      </c>
      <c r="U167" s="10"/>
    </row>
    <row r="168" customFormat="false" ht="15" hidden="false" customHeight="false" outlineLevel="0" collapsed="false">
      <c r="A168" s="10"/>
      <c r="B168" s="10"/>
      <c r="C168" s="10"/>
      <c r="D168" s="10"/>
      <c r="E168" s="11"/>
      <c r="F168" s="10"/>
      <c r="G168" s="10"/>
      <c r="H168" s="10"/>
      <c r="I168" s="12"/>
      <c r="J168" s="13"/>
      <c r="K168" s="14" t="str">
        <f aca="false">IF(A168="","",SUMIFS(Despesas!$E$6:$E$505,Despesas!$B$6:$B$505,A168))</f>
        <v/>
      </c>
      <c r="L168" s="14" t="str">
        <f aca="false">IF(A168="","",J168+K168)</f>
        <v/>
      </c>
      <c r="M168" s="13"/>
      <c r="N168" s="13"/>
      <c r="O168" s="12"/>
      <c r="P168" s="13"/>
      <c r="Q168" s="14" t="str">
        <f aca="false">IF(A168="","",IF(P168&gt;0,P168,N168)-L168)</f>
        <v/>
      </c>
      <c r="R168" s="15" t="str">
        <f aca="false">IF(A168="","",IF(IF(P168&gt;0,P168,N168)=0,"",Q168/IF(P168&gt;0,P168,N168)))</f>
        <v/>
      </c>
      <c r="S168" s="16" t="str">
        <f aca="true">IF(OR(A168="",I168=""),"",IF(O168&lt;&gt;"",O168-I168,TODAY()-I168))</f>
        <v/>
      </c>
      <c r="T168" s="17" t="str">
        <f aca="false">IF(S168="","",IF(OR(H168="Vendido",O168&lt;&gt;""),"Vendido",IF(S168&gt;=60,"Revisar preço",IF(S168&gt;=45,"Atenção","OK"))))</f>
        <v/>
      </c>
      <c r="U168" s="10"/>
    </row>
    <row r="169" customFormat="false" ht="15" hidden="false" customHeight="false" outlineLevel="0" collapsed="false">
      <c r="A169" s="10"/>
      <c r="B169" s="10"/>
      <c r="C169" s="10"/>
      <c r="D169" s="10"/>
      <c r="E169" s="11"/>
      <c r="F169" s="10"/>
      <c r="G169" s="10"/>
      <c r="H169" s="10"/>
      <c r="I169" s="12"/>
      <c r="J169" s="13"/>
      <c r="K169" s="14" t="str">
        <f aca="false">IF(A169="","",SUMIFS(Despesas!$E$6:$E$505,Despesas!$B$6:$B$505,A169))</f>
        <v/>
      </c>
      <c r="L169" s="14" t="str">
        <f aca="false">IF(A169="","",J169+K169)</f>
        <v/>
      </c>
      <c r="M169" s="13"/>
      <c r="N169" s="13"/>
      <c r="O169" s="12"/>
      <c r="P169" s="13"/>
      <c r="Q169" s="14" t="str">
        <f aca="false">IF(A169="","",IF(P169&gt;0,P169,N169)-L169)</f>
        <v/>
      </c>
      <c r="R169" s="15" t="str">
        <f aca="false">IF(A169="","",IF(IF(P169&gt;0,P169,N169)=0,"",Q169/IF(P169&gt;0,P169,N169)))</f>
        <v/>
      </c>
      <c r="S169" s="16" t="str">
        <f aca="true">IF(OR(A169="",I169=""),"",IF(O169&lt;&gt;"",O169-I169,TODAY()-I169))</f>
        <v/>
      </c>
      <c r="T169" s="17" t="str">
        <f aca="false">IF(S169="","",IF(OR(H169="Vendido",O169&lt;&gt;""),"Vendido",IF(S169&gt;=60,"Revisar preço",IF(S169&gt;=45,"Atenção","OK"))))</f>
        <v/>
      </c>
      <c r="U169" s="10"/>
    </row>
    <row r="170" customFormat="false" ht="15" hidden="false" customHeight="false" outlineLevel="0" collapsed="false">
      <c r="A170" s="10"/>
      <c r="B170" s="10"/>
      <c r="C170" s="10"/>
      <c r="D170" s="10"/>
      <c r="E170" s="11"/>
      <c r="F170" s="10"/>
      <c r="G170" s="10"/>
      <c r="H170" s="10"/>
      <c r="I170" s="12"/>
      <c r="J170" s="13"/>
      <c r="K170" s="14" t="str">
        <f aca="false">IF(A170="","",SUMIFS(Despesas!$E$6:$E$505,Despesas!$B$6:$B$505,A170))</f>
        <v/>
      </c>
      <c r="L170" s="14" t="str">
        <f aca="false">IF(A170="","",J170+K170)</f>
        <v/>
      </c>
      <c r="M170" s="13"/>
      <c r="N170" s="13"/>
      <c r="O170" s="12"/>
      <c r="P170" s="13"/>
      <c r="Q170" s="14" t="str">
        <f aca="false">IF(A170="","",IF(P170&gt;0,P170,N170)-L170)</f>
        <v/>
      </c>
      <c r="R170" s="15" t="str">
        <f aca="false">IF(A170="","",IF(IF(P170&gt;0,P170,N170)=0,"",Q170/IF(P170&gt;0,P170,N170)))</f>
        <v/>
      </c>
      <c r="S170" s="16" t="str">
        <f aca="true">IF(OR(A170="",I170=""),"",IF(O170&lt;&gt;"",O170-I170,TODAY()-I170))</f>
        <v/>
      </c>
      <c r="T170" s="17" t="str">
        <f aca="false">IF(S170="","",IF(OR(H170="Vendido",O170&lt;&gt;""),"Vendido",IF(S170&gt;=60,"Revisar preço",IF(S170&gt;=45,"Atenção","OK"))))</f>
        <v/>
      </c>
      <c r="U170" s="10"/>
    </row>
    <row r="171" customFormat="false" ht="15" hidden="false" customHeight="false" outlineLevel="0" collapsed="false">
      <c r="A171" s="10"/>
      <c r="B171" s="10"/>
      <c r="C171" s="10"/>
      <c r="D171" s="10"/>
      <c r="E171" s="11"/>
      <c r="F171" s="10"/>
      <c r="G171" s="10"/>
      <c r="H171" s="10"/>
      <c r="I171" s="12"/>
      <c r="J171" s="13"/>
      <c r="K171" s="14" t="str">
        <f aca="false">IF(A171="","",SUMIFS(Despesas!$E$6:$E$505,Despesas!$B$6:$B$505,A171))</f>
        <v/>
      </c>
      <c r="L171" s="14" t="str">
        <f aca="false">IF(A171="","",J171+K171)</f>
        <v/>
      </c>
      <c r="M171" s="13"/>
      <c r="N171" s="13"/>
      <c r="O171" s="12"/>
      <c r="P171" s="13"/>
      <c r="Q171" s="14" t="str">
        <f aca="false">IF(A171="","",IF(P171&gt;0,P171,N171)-L171)</f>
        <v/>
      </c>
      <c r="R171" s="15" t="str">
        <f aca="false">IF(A171="","",IF(IF(P171&gt;0,P171,N171)=0,"",Q171/IF(P171&gt;0,P171,N171)))</f>
        <v/>
      </c>
      <c r="S171" s="16" t="str">
        <f aca="true">IF(OR(A171="",I171=""),"",IF(O171&lt;&gt;"",O171-I171,TODAY()-I171))</f>
        <v/>
      </c>
      <c r="T171" s="17" t="str">
        <f aca="false">IF(S171="","",IF(OR(H171="Vendido",O171&lt;&gt;""),"Vendido",IF(S171&gt;=60,"Revisar preço",IF(S171&gt;=45,"Atenção","OK"))))</f>
        <v/>
      </c>
      <c r="U171" s="10"/>
    </row>
    <row r="172" customFormat="false" ht="15" hidden="false" customHeight="false" outlineLevel="0" collapsed="false">
      <c r="A172" s="10"/>
      <c r="B172" s="10"/>
      <c r="C172" s="10"/>
      <c r="D172" s="10"/>
      <c r="E172" s="11"/>
      <c r="F172" s="10"/>
      <c r="G172" s="10"/>
      <c r="H172" s="10"/>
      <c r="I172" s="12"/>
      <c r="J172" s="13"/>
      <c r="K172" s="14" t="str">
        <f aca="false">IF(A172="","",SUMIFS(Despesas!$E$6:$E$505,Despesas!$B$6:$B$505,A172))</f>
        <v/>
      </c>
      <c r="L172" s="14" t="str">
        <f aca="false">IF(A172="","",J172+K172)</f>
        <v/>
      </c>
      <c r="M172" s="13"/>
      <c r="N172" s="13"/>
      <c r="O172" s="12"/>
      <c r="P172" s="13"/>
      <c r="Q172" s="14" t="str">
        <f aca="false">IF(A172="","",IF(P172&gt;0,P172,N172)-L172)</f>
        <v/>
      </c>
      <c r="R172" s="15" t="str">
        <f aca="false">IF(A172="","",IF(IF(P172&gt;0,P172,N172)=0,"",Q172/IF(P172&gt;0,P172,N172)))</f>
        <v/>
      </c>
      <c r="S172" s="16" t="str">
        <f aca="true">IF(OR(A172="",I172=""),"",IF(O172&lt;&gt;"",O172-I172,TODAY()-I172))</f>
        <v/>
      </c>
      <c r="T172" s="17" t="str">
        <f aca="false">IF(S172="","",IF(OR(H172="Vendido",O172&lt;&gt;""),"Vendido",IF(S172&gt;=60,"Revisar preço",IF(S172&gt;=45,"Atenção","OK"))))</f>
        <v/>
      </c>
      <c r="U172" s="10"/>
    </row>
    <row r="173" customFormat="false" ht="15" hidden="false" customHeight="false" outlineLevel="0" collapsed="false">
      <c r="A173" s="10"/>
      <c r="B173" s="10"/>
      <c r="C173" s="10"/>
      <c r="D173" s="10"/>
      <c r="E173" s="11"/>
      <c r="F173" s="10"/>
      <c r="G173" s="10"/>
      <c r="H173" s="10"/>
      <c r="I173" s="12"/>
      <c r="J173" s="13"/>
      <c r="K173" s="14" t="str">
        <f aca="false">IF(A173="","",SUMIFS(Despesas!$E$6:$E$505,Despesas!$B$6:$B$505,A173))</f>
        <v/>
      </c>
      <c r="L173" s="14" t="str">
        <f aca="false">IF(A173="","",J173+K173)</f>
        <v/>
      </c>
      <c r="M173" s="13"/>
      <c r="N173" s="13"/>
      <c r="O173" s="12"/>
      <c r="P173" s="13"/>
      <c r="Q173" s="14" t="str">
        <f aca="false">IF(A173="","",IF(P173&gt;0,P173,N173)-L173)</f>
        <v/>
      </c>
      <c r="R173" s="15" t="str">
        <f aca="false">IF(A173="","",IF(IF(P173&gt;0,P173,N173)=0,"",Q173/IF(P173&gt;0,P173,N173)))</f>
        <v/>
      </c>
      <c r="S173" s="16" t="str">
        <f aca="true">IF(OR(A173="",I173=""),"",IF(O173&lt;&gt;"",O173-I173,TODAY()-I173))</f>
        <v/>
      </c>
      <c r="T173" s="17" t="str">
        <f aca="false">IF(S173="","",IF(OR(H173="Vendido",O173&lt;&gt;""),"Vendido",IF(S173&gt;=60,"Revisar preço",IF(S173&gt;=45,"Atenção","OK"))))</f>
        <v/>
      </c>
      <c r="U173" s="10"/>
    </row>
    <row r="174" customFormat="false" ht="15" hidden="false" customHeight="false" outlineLevel="0" collapsed="false">
      <c r="A174" s="10"/>
      <c r="B174" s="10"/>
      <c r="C174" s="10"/>
      <c r="D174" s="10"/>
      <c r="E174" s="11"/>
      <c r="F174" s="10"/>
      <c r="G174" s="10"/>
      <c r="H174" s="10"/>
      <c r="I174" s="12"/>
      <c r="J174" s="13"/>
      <c r="K174" s="14" t="str">
        <f aca="false">IF(A174="","",SUMIFS(Despesas!$E$6:$E$505,Despesas!$B$6:$B$505,A174))</f>
        <v/>
      </c>
      <c r="L174" s="14" t="str">
        <f aca="false">IF(A174="","",J174+K174)</f>
        <v/>
      </c>
      <c r="M174" s="13"/>
      <c r="N174" s="13"/>
      <c r="O174" s="12"/>
      <c r="P174" s="13"/>
      <c r="Q174" s="14" t="str">
        <f aca="false">IF(A174="","",IF(P174&gt;0,P174,N174)-L174)</f>
        <v/>
      </c>
      <c r="R174" s="15" t="str">
        <f aca="false">IF(A174="","",IF(IF(P174&gt;0,P174,N174)=0,"",Q174/IF(P174&gt;0,P174,N174)))</f>
        <v/>
      </c>
      <c r="S174" s="16" t="str">
        <f aca="true">IF(OR(A174="",I174=""),"",IF(O174&lt;&gt;"",O174-I174,TODAY()-I174))</f>
        <v/>
      </c>
      <c r="T174" s="17" t="str">
        <f aca="false">IF(S174="","",IF(OR(H174="Vendido",O174&lt;&gt;""),"Vendido",IF(S174&gt;=60,"Revisar preço",IF(S174&gt;=45,"Atenção","OK"))))</f>
        <v/>
      </c>
      <c r="U174" s="10"/>
    </row>
    <row r="175" customFormat="false" ht="15" hidden="false" customHeight="false" outlineLevel="0" collapsed="false">
      <c r="A175" s="10"/>
      <c r="B175" s="10"/>
      <c r="C175" s="10"/>
      <c r="D175" s="10"/>
      <c r="E175" s="11"/>
      <c r="F175" s="10"/>
      <c r="G175" s="10"/>
      <c r="H175" s="10"/>
      <c r="I175" s="12"/>
      <c r="J175" s="13"/>
      <c r="K175" s="14" t="str">
        <f aca="false">IF(A175="","",SUMIFS(Despesas!$E$6:$E$505,Despesas!$B$6:$B$505,A175))</f>
        <v/>
      </c>
      <c r="L175" s="14" t="str">
        <f aca="false">IF(A175="","",J175+K175)</f>
        <v/>
      </c>
      <c r="M175" s="13"/>
      <c r="N175" s="13"/>
      <c r="O175" s="12"/>
      <c r="P175" s="13"/>
      <c r="Q175" s="14" t="str">
        <f aca="false">IF(A175="","",IF(P175&gt;0,P175,N175)-L175)</f>
        <v/>
      </c>
      <c r="R175" s="15" t="str">
        <f aca="false">IF(A175="","",IF(IF(P175&gt;0,P175,N175)=0,"",Q175/IF(P175&gt;0,P175,N175)))</f>
        <v/>
      </c>
      <c r="S175" s="16" t="str">
        <f aca="true">IF(OR(A175="",I175=""),"",IF(O175&lt;&gt;"",O175-I175,TODAY()-I175))</f>
        <v/>
      </c>
      <c r="T175" s="17" t="str">
        <f aca="false">IF(S175="","",IF(OR(H175="Vendido",O175&lt;&gt;""),"Vendido",IF(S175&gt;=60,"Revisar preço",IF(S175&gt;=45,"Atenção","OK"))))</f>
        <v/>
      </c>
      <c r="U175" s="10"/>
    </row>
    <row r="176" customFormat="false" ht="15" hidden="false" customHeight="false" outlineLevel="0" collapsed="false">
      <c r="A176" s="10"/>
      <c r="B176" s="10"/>
      <c r="C176" s="10"/>
      <c r="D176" s="10"/>
      <c r="E176" s="11"/>
      <c r="F176" s="10"/>
      <c r="G176" s="10"/>
      <c r="H176" s="10"/>
      <c r="I176" s="12"/>
      <c r="J176" s="13"/>
      <c r="K176" s="14" t="str">
        <f aca="false">IF(A176="","",SUMIFS(Despesas!$E$6:$E$505,Despesas!$B$6:$B$505,A176))</f>
        <v/>
      </c>
      <c r="L176" s="14" t="str">
        <f aca="false">IF(A176="","",J176+K176)</f>
        <v/>
      </c>
      <c r="M176" s="13"/>
      <c r="N176" s="13"/>
      <c r="O176" s="12"/>
      <c r="P176" s="13"/>
      <c r="Q176" s="14" t="str">
        <f aca="false">IF(A176="","",IF(P176&gt;0,P176,N176)-L176)</f>
        <v/>
      </c>
      <c r="R176" s="15" t="str">
        <f aca="false">IF(A176="","",IF(IF(P176&gt;0,P176,N176)=0,"",Q176/IF(P176&gt;0,P176,N176)))</f>
        <v/>
      </c>
      <c r="S176" s="16" t="str">
        <f aca="true">IF(OR(A176="",I176=""),"",IF(O176&lt;&gt;"",O176-I176,TODAY()-I176))</f>
        <v/>
      </c>
      <c r="T176" s="17" t="str">
        <f aca="false">IF(S176="","",IF(OR(H176="Vendido",O176&lt;&gt;""),"Vendido",IF(S176&gt;=60,"Revisar preço",IF(S176&gt;=45,"Atenção","OK"))))</f>
        <v/>
      </c>
      <c r="U176" s="10"/>
    </row>
    <row r="177" customFormat="false" ht="15" hidden="false" customHeight="false" outlineLevel="0" collapsed="false">
      <c r="A177" s="10"/>
      <c r="B177" s="10"/>
      <c r="C177" s="10"/>
      <c r="D177" s="10"/>
      <c r="E177" s="11"/>
      <c r="F177" s="10"/>
      <c r="G177" s="10"/>
      <c r="H177" s="10"/>
      <c r="I177" s="12"/>
      <c r="J177" s="13"/>
      <c r="K177" s="14" t="str">
        <f aca="false">IF(A177="","",SUMIFS(Despesas!$E$6:$E$505,Despesas!$B$6:$B$505,A177))</f>
        <v/>
      </c>
      <c r="L177" s="14" t="str">
        <f aca="false">IF(A177="","",J177+K177)</f>
        <v/>
      </c>
      <c r="M177" s="13"/>
      <c r="N177" s="13"/>
      <c r="O177" s="12"/>
      <c r="P177" s="13"/>
      <c r="Q177" s="14" t="str">
        <f aca="false">IF(A177="","",IF(P177&gt;0,P177,N177)-L177)</f>
        <v/>
      </c>
      <c r="R177" s="15" t="str">
        <f aca="false">IF(A177="","",IF(IF(P177&gt;0,P177,N177)=0,"",Q177/IF(P177&gt;0,P177,N177)))</f>
        <v/>
      </c>
      <c r="S177" s="16" t="str">
        <f aca="true">IF(OR(A177="",I177=""),"",IF(O177&lt;&gt;"",O177-I177,TODAY()-I177))</f>
        <v/>
      </c>
      <c r="T177" s="17" t="str">
        <f aca="false">IF(S177="","",IF(OR(H177="Vendido",O177&lt;&gt;""),"Vendido",IF(S177&gt;=60,"Revisar preço",IF(S177&gt;=45,"Atenção","OK"))))</f>
        <v/>
      </c>
      <c r="U177" s="10"/>
    </row>
    <row r="178" customFormat="false" ht="15" hidden="false" customHeight="false" outlineLevel="0" collapsed="false">
      <c r="A178" s="10"/>
      <c r="B178" s="10"/>
      <c r="C178" s="10"/>
      <c r="D178" s="10"/>
      <c r="E178" s="11"/>
      <c r="F178" s="10"/>
      <c r="G178" s="10"/>
      <c r="H178" s="10"/>
      <c r="I178" s="12"/>
      <c r="J178" s="13"/>
      <c r="K178" s="14" t="str">
        <f aca="false">IF(A178="","",SUMIFS(Despesas!$E$6:$E$505,Despesas!$B$6:$B$505,A178))</f>
        <v/>
      </c>
      <c r="L178" s="14" t="str">
        <f aca="false">IF(A178="","",J178+K178)</f>
        <v/>
      </c>
      <c r="M178" s="13"/>
      <c r="N178" s="13"/>
      <c r="O178" s="12"/>
      <c r="P178" s="13"/>
      <c r="Q178" s="14" t="str">
        <f aca="false">IF(A178="","",IF(P178&gt;0,P178,N178)-L178)</f>
        <v/>
      </c>
      <c r="R178" s="15" t="str">
        <f aca="false">IF(A178="","",IF(IF(P178&gt;0,P178,N178)=0,"",Q178/IF(P178&gt;0,P178,N178)))</f>
        <v/>
      </c>
      <c r="S178" s="16" t="str">
        <f aca="true">IF(OR(A178="",I178=""),"",IF(O178&lt;&gt;"",O178-I178,TODAY()-I178))</f>
        <v/>
      </c>
      <c r="T178" s="17" t="str">
        <f aca="false">IF(S178="","",IF(OR(H178="Vendido",O178&lt;&gt;""),"Vendido",IF(S178&gt;=60,"Revisar preço",IF(S178&gt;=45,"Atenção","OK"))))</f>
        <v/>
      </c>
      <c r="U178" s="10"/>
    </row>
    <row r="179" customFormat="false" ht="15" hidden="false" customHeight="false" outlineLevel="0" collapsed="false">
      <c r="A179" s="10"/>
      <c r="B179" s="10"/>
      <c r="C179" s="10"/>
      <c r="D179" s="10"/>
      <c r="E179" s="11"/>
      <c r="F179" s="10"/>
      <c r="G179" s="10"/>
      <c r="H179" s="10"/>
      <c r="I179" s="12"/>
      <c r="J179" s="13"/>
      <c r="K179" s="14" t="str">
        <f aca="false">IF(A179="","",SUMIFS(Despesas!$E$6:$E$505,Despesas!$B$6:$B$505,A179))</f>
        <v/>
      </c>
      <c r="L179" s="14" t="str">
        <f aca="false">IF(A179="","",J179+K179)</f>
        <v/>
      </c>
      <c r="M179" s="13"/>
      <c r="N179" s="13"/>
      <c r="O179" s="12"/>
      <c r="P179" s="13"/>
      <c r="Q179" s="14" t="str">
        <f aca="false">IF(A179="","",IF(P179&gt;0,P179,N179)-L179)</f>
        <v/>
      </c>
      <c r="R179" s="15" t="str">
        <f aca="false">IF(A179="","",IF(IF(P179&gt;0,P179,N179)=0,"",Q179/IF(P179&gt;0,P179,N179)))</f>
        <v/>
      </c>
      <c r="S179" s="16" t="str">
        <f aca="true">IF(OR(A179="",I179=""),"",IF(O179&lt;&gt;"",O179-I179,TODAY()-I179))</f>
        <v/>
      </c>
      <c r="T179" s="17" t="str">
        <f aca="false">IF(S179="","",IF(OR(H179="Vendido",O179&lt;&gt;""),"Vendido",IF(S179&gt;=60,"Revisar preço",IF(S179&gt;=45,"Atenção","OK"))))</f>
        <v/>
      </c>
      <c r="U179" s="10"/>
    </row>
    <row r="180" customFormat="false" ht="15" hidden="false" customHeight="false" outlineLevel="0" collapsed="false">
      <c r="A180" s="10"/>
      <c r="B180" s="10"/>
      <c r="C180" s="10"/>
      <c r="D180" s="10"/>
      <c r="E180" s="11"/>
      <c r="F180" s="10"/>
      <c r="G180" s="10"/>
      <c r="H180" s="10"/>
      <c r="I180" s="12"/>
      <c r="J180" s="13"/>
      <c r="K180" s="14" t="str">
        <f aca="false">IF(A180="","",SUMIFS(Despesas!$E$6:$E$505,Despesas!$B$6:$B$505,A180))</f>
        <v/>
      </c>
      <c r="L180" s="14" t="str">
        <f aca="false">IF(A180="","",J180+K180)</f>
        <v/>
      </c>
      <c r="M180" s="13"/>
      <c r="N180" s="13"/>
      <c r="O180" s="12"/>
      <c r="P180" s="13"/>
      <c r="Q180" s="14" t="str">
        <f aca="false">IF(A180="","",IF(P180&gt;0,P180,N180)-L180)</f>
        <v/>
      </c>
      <c r="R180" s="15" t="str">
        <f aca="false">IF(A180="","",IF(IF(P180&gt;0,P180,N180)=0,"",Q180/IF(P180&gt;0,P180,N180)))</f>
        <v/>
      </c>
      <c r="S180" s="16" t="str">
        <f aca="true">IF(OR(A180="",I180=""),"",IF(O180&lt;&gt;"",O180-I180,TODAY()-I180))</f>
        <v/>
      </c>
      <c r="T180" s="17" t="str">
        <f aca="false">IF(S180="","",IF(OR(H180="Vendido",O180&lt;&gt;""),"Vendido",IF(S180&gt;=60,"Revisar preço",IF(S180&gt;=45,"Atenção","OK"))))</f>
        <v/>
      </c>
      <c r="U180" s="10"/>
    </row>
    <row r="181" customFormat="false" ht="15" hidden="false" customHeight="false" outlineLevel="0" collapsed="false">
      <c r="A181" s="10"/>
      <c r="B181" s="10"/>
      <c r="C181" s="10"/>
      <c r="D181" s="10"/>
      <c r="E181" s="11"/>
      <c r="F181" s="10"/>
      <c r="G181" s="10"/>
      <c r="H181" s="10"/>
      <c r="I181" s="12"/>
      <c r="J181" s="13"/>
      <c r="K181" s="14" t="str">
        <f aca="false">IF(A181="","",SUMIFS(Despesas!$E$6:$E$505,Despesas!$B$6:$B$505,A181))</f>
        <v/>
      </c>
      <c r="L181" s="14" t="str">
        <f aca="false">IF(A181="","",J181+K181)</f>
        <v/>
      </c>
      <c r="M181" s="13"/>
      <c r="N181" s="13"/>
      <c r="O181" s="12"/>
      <c r="P181" s="13"/>
      <c r="Q181" s="14" t="str">
        <f aca="false">IF(A181="","",IF(P181&gt;0,P181,N181)-L181)</f>
        <v/>
      </c>
      <c r="R181" s="15" t="str">
        <f aca="false">IF(A181="","",IF(IF(P181&gt;0,P181,N181)=0,"",Q181/IF(P181&gt;0,P181,N181)))</f>
        <v/>
      </c>
      <c r="S181" s="16" t="str">
        <f aca="true">IF(OR(A181="",I181=""),"",IF(O181&lt;&gt;"",O181-I181,TODAY()-I181))</f>
        <v/>
      </c>
      <c r="T181" s="17" t="str">
        <f aca="false">IF(S181="","",IF(OR(H181="Vendido",O181&lt;&gt;""),"Vendido",IF(S181&gt;=60,"Revisar preço",IF(S181&gt;=45,"Atenção","OK"))))</f>
        <v/>
      </c>
      <c r="U181" s="10"/>
    </row>
    <row r="182" customFormat="false" ht="15" hidden="false" customHeight="false" outlineLevel="0" collapsed="false">
      <c r="A182" s="10"/>
      <c r="B182" s="10"/>
      <c r="C182" s="10"/>
      <c r="D182" s="10"/>
      <c r="E182" s="11"/>
      <c r="F182" s="10"/>
      <c r="G182" s="10"/>
      <c r="H182" s="10"/>
      <c r="I182" s="12"/>
      <c r="J182" s="13"/>
      <c r="K182" s="14" t="str">
        <f aca="false">IF(A182="","",SUMIFS(Despesas!$E$6:$E$505,Despesas!$B$6:$B$505,A182))</f>
        <v/>
      </c>
      <c r="L182" s="14" t="str">
        <f aca="false">IF(A182="","",J182+K182)</f>
        <v/>
      </c>
      <c r="M182" s="13"/>
      <c r="N182" s="13"/>
      <c r="O182" s="12"/>
      <c r="P182" s="13"/>
      <c r="Q182" s="14" t="str">
        <f aca="false">IF(A182="","",IF(P182&gt;0,P182,N182)-L182)</f>
        <v/>
      </c>
      <c r="R182" s="15" t="str">
        <f aca="false">IF(A182="","",IF(IF(P182&gt;0,P182,N182)=0,"",Q182/IF(P182&gt;0,P182,N182)))</f>
        <v/>
      </c>
      <c r="S182" s="16" t="str">
        <f aca="true">IF(OR(A182="",I182=""),"",IF(O182&lt;&gt;"",O182-I182,TODAY()-I182))</f>
        <v/>
      </c>
      <c r="T182" s="17" t="str">
        <f aca="false">IF(S182="","",IF(OR(H182="Vendido",O182&lt;&gt;""),"Vendido",IF(S182&gt;=60,"Revisar preço",IF(S182&gt;=45,"Atenção","OK"))))</f>
        <v/>
      </c>
      <c r="U182" s="10"/>
    </row>
    <row r="183" customFormat="false" ht="15" hidden="false" customHeight="false" outlineLevel="0" collapsed="false">
      <c r="A183" s="10"/>
      <c r="B183" s="10"/>
      <c r="C183" s="10"/>
      <c r="D183" s="10"/>
      <c r="E183" s="11"/>
      <c r="F183" s="10"/>
      <c r="G183" s="10"/>
      <c r="H183" s="10"/>
      <c r="I183" s="12"/>
      <c r="J183" s="13"/>
      <c r="K183" s="14" t="str">
        <f aca="false">IF(A183="","",SUMIFS(Despesas!$E$6:$E$505,Despesas!$B$6:$B$505,A183))</f>
        <v/>
      </c>
      <c r="L183" s="14" t="str">
        <f aca="false">IF(A183="","",J183+K183)</f>
        <v/>
      </c>
      <c r="M183" s="13"/>
      <c r="N183" s="13"/>
      <c r="O183" s="12"/>
      <c r="P183" s="13"/>
      <c r="Q183" s="14" t="str">
        <f aca="false">IF(A183="","",IF(P183&gt;0,P183,N183)-L183)</f>
        <v/>
      </c>
      <c r="R183" s="15" t="str">
        <f aca="false">IF(A183="","",IF(IF(P183&gt;0,P183,N183)=0,"",Q183/IF(P183&gt;0,P183,N183)))</f>
        <v/>
      </c>
      <c r="S183" s="16" t="str">
        <f aca="true">IF(OR(A183="",I183=""),"",IF(O183&lt;&gt;"",O183-I183,TODAY()-I183))</f>
        <v/>
      </c>
      <c r="T183" s="17" t="str">
        <f aca="false">IF(S183="","",IF(OR(H183="Vendido",O183&lt;&gt;""),"Vendido",IF(S183&gt;=60,"Revisar preço",IF(S183&gt;=45,"Atenção","OK"))))</f>
        <v/>
      </c>
      <c r="U183" s="10"/>
    </row>
    <row r="184" customFormat="false" ht="15" hidden="false" customHeight="false" outlineLevel="0" collapsed="false">
      <c r="A184" s="10"/>
      <c r="B184" s="10"/>
      <c r="C184" s="10"/>
      <c r="D184" s="10"/>
      <c r="E184" s="11"/>
      <c r="F184" s="10"/>
      <c r="G184" s="10"/>
      <c r="H184" s="10"/>
      <c r="I184" s="12"/>
      <c r="J184" s="13"/>
      <c r="K184" s="14" t="str">
        <f aca="false">IF(A184="","",SUMIFS(Despesas!$E$6:$E$505,Despesas!$B$6:$B$505,A184))</f>
        <v/>
      </c>
      <c r="L184" s="14" t="str">
        <f aca="false">IF(A184="","",J184+K184)</f>
        <v/>
      </c>
      <c r="M184" s="13"/>
      <c r="N184" s="13"/>
      <c r="O184" s="12"/>
      <c r="P184" s="13"/>
      <c r="Q184" s="14" t="str">
        <f aca="false">IF(A184="","",IF(P184&gt;0,P184,N184)-L184)</f>
        <v/>
      </c>
      <c r="R184" s="15" t="str">
        <f aca="false">IF(A184="","",IF(IF(P184&gt;0,P184,N184)=0,"",Q184/IF(P184&gt;0,P184,N184)))</f>
        <v/>
      </c>
      <c r="S184" s="16" t="str">
        <f aca="true">IF(OR(A184="",I184=""),"",IF(O184&lt;&gt;"",O184-I184,TODAY()-I184))</f>
        <v/>
      </c>
      <c r="T184" s="17" t="str">
        <f aca="false">IF(S184="","",IF(OR(H184="Vendido",O184&lt;&gt;""),"Vendido",IF(S184&gt;=60,"Revisar preço",IF(S184&gt;=45,"Atenção","OK"))))</f>
        <v/>
      </c>
      <c r="U184" s="10"/>
    </row>
    <row r="185" customFormat="false" ht="15" hidden="false" customHeight="false" outlineLevel="0" collapsed="false">
      <c r="A185" s="10"/>
      <c r="B185" s="10"/>
      <c r="C185" s="10"/>
      <c r="D185" s="10"/>
      <c r="E185" s="11"/>
      <c r="F185" s="10"/>
      <c r="G185" s="10"/>
      <c r="H185" s="10"/>
      <c r="I185" s="12"/>
      <c r="J185" s="13"/>
      <c r="K185" s="14" t="str">
        <f aca="false">IF(A185="","",SUMIFS(Despesas!$E$6:$E$505,Despesas!$B$6:$B$505,A185))</f>
        <v/>
      </c>
      <c r="L185" s="14" t="str">
        <f aca="false">IF(A185="","",J185+K185)</f>
        <v/>
      </c>
      <c r="M185" s="13"/>
      <c r="N185" s="13"/>
      <c r="O185" s="12"/>
      <c r="P185" s="13"/>
      <c r="Q185" s="14" t="str">
        <f aca="false">IF(A185="","",IF(P185&gt;0,P185,N185)-L185)</f>
        <v/>
      </c>
      <c r="R185" s="15" t="str">
        <f aca="false">IF(A185="","",IF(IF(P185&gt;0,P185,N185)=0,"",Q185/IF(P185&gt;0,P185,N185)))</f>
        <v/>
      </c>
      <c r="S185" s="16" t="str">
        <f aca="true">IF(OR(A185="",I185=""),"",IF(O185&lt;&gt;"",O185-I185,TODAY()-I185))</f>
        <v/>
      </c>
      <c r="T185" s="17" t="str">
        <f aca="false">IF(S185="","",IF(OR(H185="Vendido",O185&lt;&gt;""),"Vendido",IF(S185&gt;=60,"Revisar preço",IF(S185&gt;=45,"Atenção","OK"))))</f>
        <v/>
      </c>
      <c r="U185" s="10"/>
    </row>
    <row r="186" customFormat="false" ht="15" hidden="false" customHeight="false" outlineLevel="0" collapsed="false">
      <c r="A186" s="10"/>
      <c r="B186" s="10"/>
      <c r="C186" s="10"/>
      <c r="D186" s="10"/>
      <c r="E186" s="11"/>
      <c r="F186" s="10"/>
      <c r="G186" s="10"/>
      <c r="H186" s="10"/>
      <c r="I186" s="12"/>
      <c r="J186" s="13"/>
      <c r="K186" s="14" t="str">
        <f aca="false">IF(A186="","",SUMIFS(Despesas!$E$6:$E$505,Despesas!$B$6:$B$505,A186))</f>
        <v/>
      </c>
      <c r="L186" s="14" t="str">
        <f aca="false">IF(A186="","",J186+K186)</f>
        <v/>
      </c>
      <c r="M186" s="13"/>
      <c r="N186" s="13"/>
      <c r="O186" s="12"/>
      <c r="P186" s="13"/>
      <c r="Q186" s="14" t="str">
        <f aca="false">IF(A186="","",IF(P186&gt;0,P186,N186)-L186)</f>
        <v/>
      </c>
      <c r="R186" s="15" t="str">
        <f aca="false">IF(A186="","",IF(IF(P186&gt;0,P186,N186)=0,"",Q186/IF(P186&gt;0,P186,N186)))</f>
        <v/>
      </c>
      <c r="S186" s="16" t="str">
        <f aca="true">IF(OR(A186="",I186=""),"",IF(O186&lt;&gt;"",O186-I186,TODAY()-I186))</f>
        <v/>
      </c>
      <c r="T186" s="17" t="str">
        <f aca="false">IF(S186="","",IF(OR(H186="Vendido",O186&lt;&gt;""),"Vendido",IF(S186&gt;=60,"Revisar preço",IF(S186&gt;=45,"Atenção","OK"))))</f>
        <v/>
      </c>
      <c r="U186" s="10"/>
    </row>
    <row r="187" customFormat="false" ht="15" hidden="false" customHeight="false" outlineLevel="0" collapsed="false">
      <c r="A187" s="10"/>
      <c r="B187" s="10"/>
      <c r="C187" s="10"/>
      <c r="D187" s="10"/>
      <c r="E187" s="11"/>
      <c r="F187" s="10"/>
      <c r="G187" s="10"/>
      <c r="H187" s="10"/>
      <c r="I187" s="12"/>
      <c r="J187" s="13"/>
      <c r="K187" s="14" t="str">
        <f aca="false">IF(A187="","",SUMIFS(Despesas!$E$6:$E$505,Despesas!$B$6:$B$505,A187))</f>
        <v/>
      </c>
      <c r="L187" s="14" t="str">
        <f aca="false">IF(A187="","",J187+K187)</f>
        <v/>
      </c>
      <c r="M187" s="13"/>
      <c r="N187" s="13"/>
      <c r="O187" s="12"/>
      <c r="P187" s="13"/>
      <c r="Q187" s="14" t="str">
        <f aca="false">IF(A187="","",IF(P187&gt;0,P187,N187)-L187)</f>
        <v/>
      </c>
      <c r="R187" s="15" t="str">
        <f aca="false">IF(A187="","",IF(IF(P187&gt;0,P187,N187)=0,"",Q187/IF(P187&gt;0,P187,N187)))</f>
        <v/>
      </c>
      <c r="S187" s="16" t="str">
        <f aca="true">IF(OR(A187="",I187=""),"",IF(O187&lt;&gt;"",O187-I187,TODAY()-I187))</f>
        <v/>
      </c>
      <c r="T187" s="17" t="str">
        <f aca="false">IF(S187="","",IF(OR(H187="Vendido",O187&lt;&gt;""),"Vendido",IF(S187&gt;=60,"Revisar preço",IF(S187&gt;=45,"Atenção","OK"))))</f>
        <v/>
      </c>
      <c r="U187" s="10"/>
    </row>
    <row r="188" customFormat="false" ht="15" hidden="false" customHeight="false" outlineLevel="0" collapsed="false">
      <c r="A188" s="10"/>
      <c r="B188" s="10"/>
      <c r="C188" s="10"/>
      <c r="D188" s="10"/>
      <c r="E188" s="11"/>
      <c r="F188" s="10"/>
      <c r="G188" s="10"/>
      <c r="H188" s="10"/>
      <c r="I188" s="12"/>
      <c r="J188" s="13"/>
      <c r="K188" s="14" t="str">
        <f aca="false">IF(A188="","",SUMIFS(Despesas!$E$6:$E$505,Despesas!$B$6:$B$505,A188))</f>
        <v/>
      </c>
      <c r="L188" s="14" t="str">
        <f aca="false">IF(A188="","",J188+K188)</f>
        <v/>
      </c>
      <c r="M188" s="13"/>
      <c r="N188" s="13"/>
      <c r="O188" s="12"/>
      <c r="P188" s="13"/>
      <c r="Q188" s="14" t="str">
        <f aca="false">IF(A188="","",IF(P188&gt;0,P188,N188)-L188)</f>
        <v/>
      </c>
      <c r="R188" s="15" t="str">
        <f aca="false">IF(A188="","",IF(IF(P188&gt;0,P188,N188)=0,"",Q188/IF(P188&gt;0,P188,N188)))</f>
        <v/>
      </c>
      <c r="S188" s="16" t="str">
        <f aca="true">IF(OR(A188="",I188=""),"",IF(O188&lt;&gt;"",O188-I188,TODAY()-I188))</f>
        <v/>
      </c>
      <c r="T188" s="17" t="str">
        <f aca="false">IF(S188="","",IF(OR(H188="Vendido",O188&lt;&gt;""),"Vendido",IF(S188&gt;=60,"Revisar preço",IF(S188&gt;=45,"Atenção","OK"))))</f>
        <v/>
      </c>
      <c r="U188" s="10"/>
    </row>
    <row r="189" customFormat="false" ht="15" hidden="false" customHeight="false" outlineLevel="0" collapsed="false">
      <c r="A189" s="10"/>
      <c r="B189" s="10"/>
      <c r="C189" s="10"/>
      <c r="D189" s="10"/>
      <c r="E189" s="11"/>
      <c r="F189" s="10"/>
      <c r="G189" s="10"/>
      <c r="H189" s="10"/>
      <c r="I189" s="12"/>
      <c r="J189" s="13"/>
      <c r="K189" s="14" t="str">
        <f aca="false">IF(A189="","",SUMIFS(Despesas!$E$6:$E$505,Despesas!$B$6:$B$505,A189))</f>
        <v/>
      </c>
      <c r="L189" s="14" t="str">
        <f aca="false">IF(A189="","",J189+K189)</f>
        <v/>
      </c>
      <c r="M189" s="13"/>
      <c r="N189" s="13"/>
      <c r="O189" s="12"/>
      <c r="P189" s="13"/>
      <c r="Q189" s="14" t="str">
        <f aca="false">IF(A189="","",IF(P189&gt;0,P189,N189)-L189)</f>
        <v/>
      </c>
      <c r="R189" s="15" t="str">
        <f aca="false">IF(A189="","",IF(IF(P189&gt;0,P189,N189)=0,"",Q189/IF(P189&gt;0,P189,N189)))</f>
        <v/>
      </c>
      <c r="S189" s="16" t="str">
        <f aca="true">IF(OR(A189="",I189=""),"",IF(O189&lt;&gt;"",O189-I189,TODAY()-I189))</f>
        <v/>
      </c>
      <c r="T189" s="17" t="str">
        <f aca="false">IF(S189="","",IF(OR(H189="Vendido",O189&lt;&gt;""),"Vendido",IF(S189&gt;=60,"Revisar preço",IF(S189&gt;=45,"Atenção","OK"))))</f>
        <v/>
      </c>
      <c r="U189" s="10"/>
    </row>
    <row r="190" customFormat="false" ht="15" hidden="false" customHeight="false" outlineLevel="0" collapsed="false">
      <c r="A190" s="10"/>
      <c r="B190" s="10"/>
      <c r="C190" s="10"/>
      <c r="D190" s="10"/>
      <c r="E190" s="11"/>
      <c r="F190" s="10"/>
      <c r="G190" s="10"/>
      <c r="H190" s="10"/>
      <c r="I190" s="12"/>
      <c r="J190" s="13"/>
      <c r="K190" s="14" t="str">
        <f aca="false">IF(A190="","",SUMIFS(Despesas!$E$6:$E$505,Despesas!$B$6:$B$505,A190))</f>
        <v/>
      </c>
      <c r="L190" s="14" t="str">
        <f aca="false">IF(A190="","",J190+K190)</f>
        <v/>
      </c>
      <c r="M190" s="13"/>
      <c r="N190" s="13"/>
      <c r="O190" s="12"/>
      <c r="P190" s="13"/>
      <c r="Q190" s="14" t="str">
        <f aca="false">IF(A190="","",IF(P190&gt;0,P190,N190)-L190)</f>
        <v/>
      </c>
      <c r="R190" s="15" t="str">
        <f aca="false">IF(A190="","",IF(IF(P190&gt;0,P190,N190)=0,"",Q190/IF(P190&gt;0,P190,N190)))</f>
        <v/>
      </c>
      <c r="S190" s="16" t="str">
        <f aca="true">IF(OR(A190="",I190=""),"",IF(O190&lt;&gt;"",O190-I190,TODAY()-I190))</f>
        <v/>
      </c>
      <c r="T190" s="17" t="str">
        <f aca="false">IF(S190="","",IF(OR(H190="Vendido",O190&lt;&gt;""),"Vendido",IF(S190&gt;=60,"Revisar preço",IF(S190&gt;=45,"Atenção","OK"))))</f>
        <v/>
      </c>
      <c r="U190" s="10"/>
    </row>
    <row r="191" customFormat="false" ht="15" hidden="false" customHeight="false" outlineLevel="0" collapsed="false">
      <c r="A191" s="10"/>
      <c r="B191" s="10"/>
      <c r="C191" s="10"/>
      <c r="D191" s="10"/>
      <c r="E191" s="11"/>
      <c r="F191" s="10"/>
      <c r="G191" s="10"/>
      <c r="H191" s="10"/>
      <c r="I191" s="12"/>
      <c r="J191" s="13"/>
      <c r="K191" s="14" t="str">
        <f aca="false">IF(A191="","",SUMIFS(Despesas!$E$6:$E$505,Despesas!$B$6:$B$505,A191))</f>
        <v/>
      </c>
      <c r="L191" s="14" t="str">
        <f aca="false">IF(A191="","",J191+K191)</f>
        <v/>
      </c>
      <c r="M191" s="13"/>
      <c r="N191" s="13"/>
      <c r="O191" s="12"/>
      <c r="P191" s="13"/>
      <c r="Q191" s="14" t="str">
        <f aca="false">IF(A191="","",IF(P191&gt;0,P191,N191)-L191)</f>
        <v/>
      </c>
      <c r="R191" s="15" t="str">
        <f aca="false">IF(A191="","",IF(IF(P191&gt;0,P191,N191)=0,"",Q191/IF(P191&gt;0,P191,N191)))</f>
        <v/>
      </c>
      <c r="S191" s="16" t="str">
        <f aca="true">IF(OR(A191="",I191=""),"",IF(O191&lt;&gt;"",O191-I191,TODAY()-I191))</f>
        <v/>
      </c>
      <c r="T191" s="17" t="str">
        <f aca="false">IF(S191="","",IF(OR(H191="Vendido",O191&lt;&gt;""),"Vendido",IF(S191&gt;=60,"Revisar preço",IF(S191&gt;=45,"Atenção","OK"))))</f>
        <v/>
      </c>
      <c r="U191" s="10"/>
    </row>
    <row r="192" customFormat="false" ht="15" hidden="false" customHeight="false" outlineLevel="0" collapsed="false">
      <c r="A192" s="10"/>
      <c r="B192" s="10"/>
      <c r="C192" s="10"/>
      <c r="D192" s="10"/>
      <c r="E192" s="11"/>
      <c r="F192" s="10"/>
      <c r="G192" s="10"/>
      <c r="H192" s="10"/>
      <c r="I192" s="12"/>
      <c r="J192" s="13"/>
      <c r="K192" s="14" t="str">
        <f aca="false">IF(A192="","",SUMIFS(Despesas!$E$6:$E$505,Despesas!$B$6:$B$505,A192))</f>
        <v/>
      </c>
      <c r="L192" s="14" t="str">
        <f aca="false">IF(A192="","",J192+K192)</f>
        <v/>
      </c>
      <c r="M192" s="13"/>
      <c r="N192" s="13"/>
      <c r="O192" s="12"/>
      <c r="P192" s="13"/>
      <c r="Q192" s="14" t="str">
        <f aca="false">IF(A192="","",IF(P192&gt;0,P192,N192)-L192)</f>
        <v/>
      </c>
      <c r="R192" s="15" t="str">
        <f aca="false">IF(A192="","",IF(IF(P192&gt;0,P192,N192)=0,"",Q192/IF(P192&gt;0,P192,N192)))</f>
        <v/>
      </c>
      <c r="S192" s="16" t="str">
        <f aca="true">IF(OR(A192="",I192=""),"",IF(O192&lt;&gt;"",O192-I192,TODAY()-I192))</f>
        <v/>
      </c>
      <c r="T192" s="17" t="str">
        <f aca="false">IF(S192="","",IF(OR(H192="Vendido",O192&lt;&gt;""),"Vendido",IF(S192&gt;=60,"Revisar preço",IF(S192&gt;=45,"Atenção","OK"))))</f>
        <v/>
      </c>
      <c r="U192" s="10"/>
    </row>
    <row r="193" customFormat="false" ht="15" hidden="false" customHeight="false" outlineLevel="0" collapsed="false">
      <c r="A193" s="10"/>
      <c r="B193" s="10"/>
      <c r="C193" s="10"/>
      <c r="D193" s="10"/>
      <c r="E193" s="11"/>
      <c r="F193" s="10"/>
      <c r="G193" s="10"/>
      <c r="H193" s="10"/>
      <c r="I193" s="12"/>
      <c r="J193" s="13"/>
      <c r="K193" s="14" t="str">
        <f aca="false">IF(A193="","",SUMIFS(Despesas!$E$6:$E$505,Despesas!$B$6:$B$505,A193))</f>
        <v/>
      </c>
      <c r="L193" s="14" t="str">
        <f aca="false">IF(A193="","",J193+K193)</f>
        <v/>
      </c>
      <c r="M193" s="13"/>
      <c r="N193" s="13"/>
      <c r="O193" s="12"/>
      <c r="P193" s="13"/>
      <c r="Q193" s="14" t="str">
        <f aca="false">IF(A193="","",IF(P193&gt;0,P193,N193)-L193)</f>
        <v/>
      </c>
      <c r="R193" s="15" t="str">
        <f aca="false">IF(A193="","",IF(IF(P193&gt;0,P193,N193)=0,"",Q193/IF(P193&gt;0,P193,N193)))</f>
        <v/>
      </c>
      <c r="S193" s="16" t="str">
        <f aca="true">IF(OR(A193="",I193=""),"",IF(O193&lt;&gt;"",O193-I193,TODAY()-I193))</f>
        <v/>
      </c>
      <c r="T193" s="17" t="str">
        <f aca="false">IF(S193="","",IF(OR(H193="Vendido",O193&lt;&gt;""),"Vendido",IF(S193&gt;=60,"Revisar preço",IF(S193&gt;=45,"Atenção","OK"))))</f>
        <v/>
      </c>
      <c r="U193" s="10"/>
    </row>
    <row r="194" customFormat="false" ht="15" hidden="false" customHeight="false" outlineLevel="0" collapsed="false">
      <c r="A194" s="10"/>
      <c r="B194" s="10"/>
      <c r="C194" s="10"/>
      <c r="D194" s="10"/>
      <c r="E194" s="11"/>
      <c r="F194" s="10"/>
      <c r="G194" s="10"/>
      <c r="H194" s="10"/>
      <c r="I194" s="12"/>
      <c r="J194" s="13"/>
      <c r="K194" s="14" t="str">
        <f aca="false">IF(A194="","",SUMIFS(Despesas!$E$6:$E$505,Despesas!$B$6:$B$505,A194))</f>
        <v/>
      </c>
      <c r="L194" s="14" t="str">
        <f aca="false">IF(A194="","",J194+K194)</f>
        <v/>
      </c>
      <c r="M194" s="13"/>
      <c r="N194" s="13"/>
      <c r="O194" s="12"/>
      <c r="P194" s="13"/>
      <c r="Q194" s="14" t="str">
        <f aca="false">IF(A194="","",IF(P194&gt;0,P194,N194)-L194)</f>
        <v/>
      </c>
      <c r="R194" s="15" t="str">
        <f aca="false">IF(A194="","",IF(IF(P194&gt;0,P194,N194)=0,"",Q194/IF(P194&gt;0,P194,N194)))</f>
        <v/>
      </c>
      <c r="S194" s="16" t="str">
        <f aca="true">IF(OR(A194="",I194=""),"",IF(O194&lt;&gt;"",O194-I194,TODAY()-I194))</f>
        <v/>
      </c>
      <c r="T194" s="17" t="str">
        <f aca="false">IF(S194="","",IF(OR(H194="Vendido",O194&lt;&gt;""),"Vendido",IF(S194&gt;=60,"Revisar preço",IF(S194&gt;=45,"Atenção","OK"))))</f>
        <v/>
      </c>
      <c r="U194" s="10"/>
    </row>
    <row r="195" customFormat="false" ht="15" hidden="false" customHeight="false" outlineLevel="0" collapsed="false">
      <c r="A195" s="10"/>
      <c r="B195" s="10"/>
      <c r="C195" s="10"/>
      <c r="D195" s="10"/>
      <c r="E195" s="11"/>
      <c r="F195" s="10"/>
      <c r="G195" s="10"/>
      <c r="H195" s="10"/>
      <c r="I195" s="12"/>
      <c r="J195" s="13"/>
      <c r="K195" s="14" t="str">
        <f aca="false">IF(A195="","",SUMIFS(Despesas!$E$6:$E$505,Despesas!$B$6:$B$505,A195))</f>
        <v/>
      </c>
      <c r="L195" s="14" t="str">
        <f aca="false">IF(A195="","",J195+K195)</f>
        <v/>
      </c>
      <c r="M195" s="13"/>
      <c r="N195" s="13"/>
      <c r="O195" s="12"/>
      <c r="P195" s="13"/>
      <c r="Q195" s="14" t="str">
        <f aca="false">IF(A195="","",IF(P195&gt;0,P195,N195)-L195)</f>
        <v/>
      </c>
      <c r="R195" s="15" t="str">
        <f aca="false">IF(A195="","",IF(IF(P195&gt;0,P195,N195)=0,"",Q195/IF(P195&gt;0,P195,N195)))</f>
        <v/>
      </c>
      <c r="S195" s="16" t="str">
        <f aca="true">IF(OR(A195="",I195=""),"",IF(O195&lt;&gt;"",O195-I195,TODAY()-I195))</f>
        <v/>
      </c>
      <c r="T195" s="17" t="str">
        <f aca="false">IF(S195="","",IF(OR(H195="Vendido",O195&lt;&gt;""),"Vendido",IF(S195&gt;=60,"Revisar preço",IF(S195&gt;=45,"Atenção","OK"))))</f>
        <v/>
      </c>
      <c r="U195" s="10"/>
    </row>
    <row r="196" customFormat="false" ht="15" hidden="false" customHeight="false" outlineLevel="0" collapsed="false">
      <c r="A196" s="10"/>
      <c r="B196" s="10"/>
      <c r="C196" s="10"/>
      <c r="D196" s="10"/>
      <c r="E196" s="11"/>
      <c r="F196" s="10"/>
      <c r="G196" s="10"/>
      <c r="H196" s="10"/>
      <c r="I196" s="12"/>
      <c r="J196" s="13"/>
      <c r="K196" s="14" t="str">
        <f aca="false">IF(A196="","",SUMIFS(Despesas!$E$6:$E$505,Despesas!$B$6:$B$505,A196))</f>
        <v/>
      </c>
      <c r="L196" s="14" t="str">
        <f aca="false">IF(A196="","",J196+K196)</f>
        <v/>
      </c>
      <c r="M196" s="13"/>
      <c r="N196" s="13"/>
      <c r="O196" s="12"/>
      <c r="P196" s="13"/>
      <c r="Q196" s="14" t="str">
        <f aca="false">IF(A196="","",IF(P196&gt;0,P196,N196)-L196)</f>
        <v/>
      </c>
      <c r="R196" s="15" t="str">
        <f aca="false">IF(A196="","",IF(IF(P196&gt;0,P196,N196)=0,"",Q196/IF(P196&gt;0,P196,N196)))</f>
        <v/>
      </c>
      <c r="S196" s="16" t="str">
        <f aca="true">IF(OR(A196="",I196=""),"",IF(O196&lt;&gt;"",O196-I196,TODAY()-I196))</f>
        <v/>
      </c>
      <c r="T196" s="17" t="str">
        <f aca="false">IF(S196="","",IF(OR(H196="Vendido",O196&lt;&gt;""),"Vendido",IF(S196&gt;=60,"Revisar preço",IF(S196&gt;=45,"Atenção","OK"))))</f>
        <v/>
      </c>
      <c r="U196" s="10"/>
    </row>
    <row r="197" customFormat="false" ht="15" hidden="false" customHeight="false" outlineLevel="0" collapsed="false">
      <c r="A197" s="10"/>
      <c r="B197" s="10"/>
      <c r="C197" s="10"/>
      <c r="D197" s="10"/>
      <c r="E197" s="11"/>
      <c r="F197" s="10"/>
      <c r="G197" s="10"/>
      <c r="H197" s="10"/>
      <c r="I197" s="12"/>
      <c r="J197" s="13"/>
      <c r="K197" s="14" t="str">
        <f aca="false">IF(A197="","",SUMIFS(Despesas!$E$6:$E$505,Despesas!$B$6:$B$505,A197))</f>
        <v/>
      </c>
      <c r="L197" s="14" t="str">
        <f aca="false">IF(A197="","",J197+K197)</f>
        <v/>
      </c>
      <c r="M197" s="13"/>
      <c r="N197" s="13"/>
      <c r="O197" s="12"/>
      <c r="P197" s="13"/>
      <c r="Q197" s="14" t="str">
        <f aca="false">IF(A197="","",IF(P197&gt;0,P197,N197)-L197)</f>
        <v/>
      </c>
      <c r="R197" s="15" t="str">
        <f aca="false">IF(A197="","",IF(IF(P197&gt;0,P197,N197)=0,"",Q197/IF(P197&gt;0,P197,N197)))</f>
        <v/>
      </c>
      <c r="S197" s="16" t="str">
        <f aca="true">IF(OR(A197="",I197=""),"",IF(O197&lt;&gt;"",O197-I197,TODAY()-I197))</f>
        <v/>
      </c>
      <c r="T197" s="17" t="str">
        <f aca="false">IF(S197="","",IF(OR(H197="Vendido",O197&lt;&gt;""),"Vendido",IF(S197&gt;=60,"Revisar preço",IF(S197&gt;=45,"Atenção","OK"))))</f>
        <v/>
      </c>
      <c r="U197" s="10"/>
    </row>
    <row r="198" customFormat="false" ht="15" hidden="false" customHeight="false" outlineLevel="0" collapsed="false">
      <c r="A198" s="10"/>
      <c r="B198" s="10"/>
      <c r="C198" s="10"/>
      <c r="D198" s="10"/>
      <c r="E198" s="11"/>
      <c r="F198" s="10"/>
      <c r="G198" s="10"/>
      <c r="H198" s="10"/>
      <c r="I198" s="12"/>
      <c r="J198" s="13"/>
      <c r="K198" s="14" t="str">
        <f aca="false">IF(A198="","",SUMIFS(Despesas!$E$6:$E$505,Despesas!$B$6:$B$505,A198))</f>
        <v/>
      </c>
      <c r="L198" s="14" t="str">
        <f aca="false">IF(A198="","",J198+K198)</f>
        <v/>
      </c>
      <c r="M198" s="13"/>
      <c r="N198" s="13"/>
      <c r="O198" s="12"/>
      <c r="P198" s="13"/>
      <c r="Q198" s="14" t="str">
        <f aca="false">IF(A198="","",IF(P198&gt;0,P198,N198)-L198)</f>
        <v/>
      </c>
      <c r="R198" s="15" t="str">
        <f aca="false">IF(A198="","",IF(IF(P198&gt;0,P198,N198)=0,"",Q198/IF(P198&gt;0,P198,N198)))</f>
        <v/>
      </c>
      <c r="S198" s="16" t="str">
        <f aca="true">IF(OR(A198="",I198=""),"",IF(O198&lt;&gt;"",O198-I198,TODAY()-I198))</f>
        <v/>
      </c>
      <c r="T198" s="17" t="str">
        <f aca="false">IF(S198="","",IF(OR(H198="Vendido",O198&lt;&gt;""),"Vendido",IF(S198&gt;=60,"Revisar preço",IF(S198&gt;=45,"Atenção","OK"))))</f>
        <v/>
      </c>
      <c r="U198" s="10"/>
    </row>
    <row r="199" customFormat="false" ht="15" hidden="false" customHeight="false" outlineLevel="0" collapsed="false">
      <c r="A199" s="10"/>
      <c r="B199" s="10"/>
      <c r="C199" s="10"/>
      <c r="D199" s="10"/>
      <c r="E199" s="11"/>
      <c r="F199" s="10"/>
      <c r="G199" s="10"/>
      <c r="H199" s="10"/>
      <c r="I199" s="12"/>
      <c r="J199" s="13"/>
      <c r="K199" s="14" t="str">
        <f aca="false">IF(A199="","",SUMIFS(Despesas!$E$6:$E$505,Despesas!$B$6:$B$505,A199))</f>
        <v/>
      </c>
      <c r="L199" s="14" t="str">
        <f aca="false">IF(A199="","",J199+K199)</f>
        <v/>
      </c>
      <c r="M199" s="13"/>
      <c r="N199" s="13"/>
      <c r="O199" s="12"/>
      <c r="P199" s="13"/>
      <c r="Q199" s="14" t="str">
        <f aca="false">IF(A199="","",IF(P199&gt;0,P199,N199)-L199)</f>
        <v/>
      </c>
      <c r="R199" s="15" t="str">
        <f aca="false">IF(A199="","",IF(IF(P199&gt;0,P199,N199)=0,"",Q199/IF(P199&gt;0,P199,N199)))</f>
        <v/>
      </c>
      <c r="S199" s="16" t="str">
        <f aca="true">IF(OR(A199="",I199=""),"",IF(O199&lt;&gt;"",O199-I199,TODAY()-I199))</f>
        <v/>
      </c>
      <c r="T199" s="17" t="str">
        <f aca="false">IF(S199="","",IF(OR(H199="Vendido",O199&lt;&gt;""),"Vendido",IF(S199&gt;=60,"Revisar preço",IF(S199&gt;=45,"Atenção","OK"))))</f>
        <v/>
      </c>
      <c r="U199" s="10"/>
    </row>
    <row r="200" customFormat="false" ht="15" hidden="false" customHeight="false" outlineLevel="0" collapsed="false">
      <c r="A200" s="10"/>
      <c r="B200" s="10"/>
      <c r="C200" s="10"/>
      <c r="D200" s="10"/>
      <c r="E200" s="11"/>
      <c r="F200" s="10"/>
      <c r="G200" s="10"/>
      <c r="H200" s="10"/>
      <c r="I200" s="12"/>
      <c r="J200" s="13"/>
      <c r="K200" s="14" t="str">
        <f aca="false">IF(A200="","",SUMIFS(Despesas!$E$6:$E$505,Despesas!$B$6:$B$505,A200))</f>
        <v/>
      </c>
      <c r="L200" s="14" t="str">
        <f aca="false">IF(A200="","",J200+K200)</f>
        <v/>
      </c>
      <c r="M200" s="13"/>
      <c r="N200" s="13"/>
      <c r="O200" s="12"/>
      <c r="P200" s="13"/>
      <c r="Q200" s="14" t="str">
        <f aca="false">IF(A200="","",IF(P200&gt;0,P200,N200)-L200)</f>
        <v/>
      </c>
      <c r="R200" s="15" t="str">
        <f aca="false">IF(A200="","",IF(IF(P200&gt;0,P200,N200)=0,"",Q200/IF(P200&gt;0,P200,N200)))</f>
        <v/>
      </c>
      <c r="S200" s="16" t="str">
        <f aca="true">IF(OR(A200="",I200=""),"",IF(O200&lt;&gt;"",O200-I200,TODAY()-I200))</f>
        <v/>
      </c>
      <c r="T200" s="17" t="str">
        <f aca="false">IF(S200="","",IF(OR(H200="Vendido",O200&lt;&gt;""),"Vendido",IF(S200&gt;=60,"Revisar preço",IF(S200&gt;=45,"Atenção","OK"))))</f>
        <v/>
      </c>
      <c r="U200" s="10"/>
    </row>
    <row r="201" customFormat="false" ht="15" hidden="false" customHeight="false" outlineLevel="0" collapsed="false">
      <c r="A201" s="10"/>
      <c r="B201" s="10"/>
      <c r="C201" s="10"/>
      <c r="D201" s="10"/>
      <c r="E201" s="11"/>
      <c r="F201" s="10"/>
      <c r="G201" s="10"/>
      <c r="H201" s="10"/>
      <c r="I201" s="12"/>
      <c r="J201" s="13"/>
      <c r="K201" s="14" t="str">
        <f aca="false">IF(A201="","",SUMIFS(Despesas!$E$6:$E$505,Despesas!$B$6:$B$505,A201))</f>
        <v/>
      </c>
      <c r="L201" s="14" t="str">
        <f aca="false">IF(A201="","",J201+K201)</f>
        <v/>
      </c>
      <c r="M201" s="13"/>
      <c r="N201" s="13"/>
      <c r="O201" s="12"/>
      <c r="P201" s="13"/>
      <c r="Q201" s="14" t="str">
        <f aca="false">IF(A201="","",IF(P201&gt;0,P201,N201)-L201)</f>
        <v/>
      </c>
      <c r="R201" s="15" t="str">
        <f aca="false">IF(A201="","",IF(IF(P201&gt;0,P201,N201)=0,"",Q201/IF(P201&gt;0,P201,N201)))</f>
        <v/>
      </c>
      <c r="S201" s="16" t="str">
        <f aca="true">IF(OR(A201="",I201=""),"",IF(O201&lt;&gt;"",O201-I201,TODAY()-I201))</f>
        <v/>
      </c>
      <c r="T201" s="17" t="str">
        <f aca="false">IF(S201="","",IF(OR(H201="Vendido",O201&lt;&gt;""),"Vendido",IF(S201&gt;=60,"Revisar preço",IF(S201&gt;=45,"Atenção","OK"))))</f>
        <v/>
      </c>
      <c r="U201" s="10"/>
    </row>
    <row r="202" customFormat="false" ht="15" hidden="false" customHeight="false" outlineLevel="0" collapsed="false">
      <c r="A202" s="10"/>
      <c r="B202" s="10"/>
      <c r="C202" s="10"/>
      <c r="D202" s="10"/>
      <c r="E202" s="11"/>
      <c r="F202" s="10"/>
      <c r="G202" s="10"/>
      <c r="H202" s="10"/>
      <c r="I202" s="12"/>
      <c r="J202" s="13"/>
      <c r="K202" s="14" t="str">
        <f aca="false">IF(A202="","",SUMIFS(Despesas!$E$6:$E$505,Despesas!$B$6:$B$505,A202))</f>
        <v/>
      </c>
      <c r="L202" s="14" t="str">
        <f aca="false">IF(A202="","",J202+K202)</f>
        <v/>
      </c>
      <c r="M202" s="13"/>
      <c r="N202" s="13"/>
      <c r="O202" s="12"/>
      <c r="P202" s="13"/>
      <c r="Q202" s="14" t="str">
        <f aca="false">IF(A202="","",IF(P202&gt;0,P202,N202)-L202)</f>
        <v/>
      </c>
      <c r="R202" s="15" t="str">
        <f aca="false">IF(A202="","",IF(IF(P202&gt;0,P202,N202)=0,"",Q202/IF(P202&gt;0,P202,N202)))</f>
        <v/>
      </c>
      <c r="S202" s="16" t="str">
        <f aca="true">IF(OR(A202="",I202=""),"",IF(O202&lt;&gt;"",O202-I202,TODAY()-I202))</f>
        <v/>
      </c>
      <c r="T202" s="17" t="str">
        <f aca="false">IF(S202="","",IF(OR(H202="Vendido",O202&lt;&gt;""),"Vendido",IF(S202&gt;=60,"Revisar preço",IF(S202&gt;=45,"Atenção","OK"))))</f>
        <v/>
      </c>
      <c r="U202" s="10"/>
    </row>
    <row r="203" customFormat="false" ht="15" hidden="false" customHeight="false" outlineLevel="0" collapsed="false">
      <c r="A203" s="10"/>
      <c r="B203" s="10"/>
      <c r="C203" s="10"/>
      <c r="D203" s="10"/>
      <c r="E203" s="11"/>
      <c r="F203" s="10"/>
      <c r="G203" s="10"/>
      <c r="H203" s="10"/>
      <c r="I203" s="12"/>
      <c r="J203" s="13"/>
      <c r="K203" s="14" t="str">
        <f aca="false">IF(A203="","",SUMIFS(Despesas!$E$6:$E$505,Despesas!$B$6:$B$505,A203))</f>
        <v/>
      </c>
      <c r="L203" s="14" t="str">
        <f aca="false">IF(A203="","",J203+K203)</f>
        <v/>
      </c>
      <c r="M203" s="13"/>
      <c r="N203" s="13"/>
      <c r="O203" s="12"/>
      <c r="P203" s="13"/>
      <c r="Q203" s="14" t="str">
        <f aca="false">IF(A203="","",IF(P203&gt;0,P203,N203)-L203)</f>
        <v/>
      </c>
      <c r="R203" s="15" t="str">
        <f aca="false">IF(A203="","",IF(IF(P203&gt;0,P203,N203)=0,"",Q203/IF(P203&gt;0,P203,N203)))</f>
        <v/>
      </c>
      <c r="S203" s="16" t="str">
        <f aca="true">IF(OR(A203="",I203=""),"",IF(O203&lt;&gt;"",O203-I203,TODAY()-I203))</f>
        <v/>
      </c>
      <c r="T203" s="17" t="str">
        <f aca="false">IF(S203="","",IF(OR(H203="Vendido",O203&lt;&gt;""),"Vendido",IF(S203&gt;=60,"Revisar preço",IF(S203&gt;=45,"Atenção","OK"))))</f>
        <v/>
      </c>
      <c r="U203" s="10"/>
    </row>
    <row r="204" customFormat="false" ht="15" hidden="false" customHeight="false" outlineLevel="0" collapsed="false">
      <c r="A204" s="10"/>
      <c r="B204" s="10"/>
      <c r="C204" s="10"/>
      <c r="D204" s="10"/>
      <c r="E204" s="11"/>
      <c r="F204" s="10"/>
      <c r="G204" s="10"/>
      <c r="H204" s="10"/>
      <c r="I204" s="12"/>
      <c r="J204" s="13"/>
      <c r="K204" s="14" t="str">
        <f aca="false">IF(A204="","",SUMIFS(Despesas!$E$6:$E$505,Despesas!$B$6:$B$505,A204))</f>
        <v/>
      </c>
      <c r="L204" s="14" t="str">
        <f aca="false">IF(A204="","",J204+K204)</f>
        <v/>
      </c>
      <c r="M204" s="13"/>
      <c r="N204" s="13"/>
      <c r="O204" s="12"/>
      <c r="P204" s="13"/>
      <c r="Q204" s="14" t="str">
        <f aca="false">IF(A204="","",IF(P204&gt;0,P204,N204)-L204)</f>
        <v/>
      </c>
      <c r="R204" s="15" t="str">
        <f aca="false">IF(A204="","",IF(IF(P204&gt;0,P204,N204)=0,"",Q204/IF(P204&gt;0,P204,N204)))</f>
        <v/>
      </c>
      <c r="S204" s="16" t="str">
        <f aca="true">IF(OR(A204="",I204=""),"",IF(O204&lt;&gt;"",O204-I204,TODAY()-I204))</f>
        <v/>
      </c>
      <c r="T204" s="17" t="str">
        <f aca="false">IF(S204="","",IF(OR(H204="Vendido",O204&lt;&gt;""),"Vendido",IF(S204&gt;=60,"Revisar preço",IF(S204&gt;=45,"Atenção","OK"))))</f>
        <v/>
      </c>
      <c r="U204" s="10"/>
    </row>
    <row r="205" customFormat="false" ht="15" hidden="false" customHeight="false" outlineLevel="0" collapsed="false">
      <c r="A205" s="10"/>
      <c r="B205" s="10"/>
      <c r="C205" s="10"/>
      <c r="D205" s="10"/>
      <c r="E205" s="11"/>
      <c r="F205" s="10"/>
      <c r="G205" s="10"/>
      <c r="H205" s="10"/>
      <c r="I205" s="12"/>
      <c r="J205" s="13"/>
      <c r="K205" s="14" t="str">
        <f aca="false">IF(A205="","",SUMIFS(Despesas!$E$6:$E$505,Despesas!$B$6:$B$505,A205))</f>
        <v/>
      </c>
      <c r="L205" s="14" t="str">
        <f aca="false">IF(A205="","",J205+K205)</f>
        <v/>
      </c>
      <c r="M205" s="13"/>
      <c r="N205" s="13"/>
      <c r="O205" s="12"/>
      <c r="P205" s="13"/>
      <c r="Q205" s="14" t="str">
        <f aca="false">IF(A205="","",IF(P205&gt;0,P205,N205)-L205)</f>
        <v/>
      </c>
      <c r="R205" s="15" t="str">
        <f aca="false">IF(A205="","",IF(IF(P205&gt;0,P205,N205)=0,"",Q205/IF(P205&gt;0,P205,N205)))</f>
        <v/>
      </c>
      <c r="S205" s="16" t="str">
        <f aca="true">IF(OR(A205="",I205=""),"",IF(O205&lt;&gt;"",O205-I205,TODAY()-I205))</f>
        <v/>
      </c>
      <c r="T205" s="17" t="str">
        <f aca="false">IF(S205="","",IF(OR(H205="Vendido",O205&lt;&gt;""),"Vendido",IF(S205&gt;=60,"Revisar preço",IF(S205&gt;=45,"Atenção","OK"))))</f>
        <v/>
      </c>
      <c r="U205" s="10"/>
    </row>
  </sheetData>
  <autoFilter ref="A5:U205"/>
  <mergeCells count="3">
    <mergeCell ref="A1:U1"/>
    <mergeCell ref="A2:U2"/>
    <mergeCell ref="A3:U3"/>
  </mergeCells>
  <conditionalFormatting sqref="T6:T205">
    <cfRule type="expression" priority="2" aboveAverage="0" equalAverage="0" bottom="0" percent="0" rank="0" text="" dxfId="10">
      <formula>$T6="Revisar preço"</formula>
    </cfRule>
    <cfRule type="expression" priority="3" aboveAverage="0" equalAverage="0" bottom="0" percent="0" rank="0" text="" dxfId="11">
      <formula>$T6="Atenção"</formula>
    </cfRule>
    <cfRule type="expression" priority="4" aboveAverage="0" equalAverage="0" bottom="0" percent="0" rank="0" text="" dxfId="12">
      <formula>$T6="Vendido"</formula>
    </cfRule>
  </conditionalFormatting>
  <dataValidations count="3">
    <dataValidation allowBlank="true" errorStyle="stop" operator="between" showDropDown="false" showErrorMessage="false" showInputMessage="false" sqref="G6:G205" type="list">
      <formula1>"Próprio,Consignado"</formula1>
      <formula2>0</formula2>
    </dataValidation>
    <dataValidation allowBlank="true" errorStyle="stop" operator="between" showDropDown="false" showErrorMessage="false" showInputMessage="false" sqref="H6:H205" type="list">
      <formula1>"Estoque,Preparação,Reservado,Vendido"</formula1>
      <formula2>0</formula2>
    </dataValidation>
    <dataValidation allowBlank="true" error="Digite uma data no formato dd/mm/aaaa." errorStyle="stop" errorTitle="Data inválida" operator="greaterThan" showDropDown="false" showErrorMessage="false" showInputMessage="false" sqref="I6:I205 O6:O205" type="date">
      <formula1>DATE(2000,1,1)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4"/>
    <col collapsed="false" customWidth="true" hidden="false" outlineLevel="0" max="3" min="3" style="0" width="24"/>
    <col collapsed="false" customWidth="true" hidden="false" outlineLevel="0" max="4" min="4" style="0" width="32"/>
    <col collapsed="false" customWidth="true" hidden="false" outlineLevel="0" max="5" min="5" style="0" width="13"/>
    <col collapsed="false" customWidth="true" hidden="false" outlineLevel="0" max="6" min="6" style="0" width="28"/>
  </cols>
  <sheetData>
    <row r="1" customFormat="false" ht="30" hidden="false" customHeight="true" outlineLevel="0" collapsed="false">
      <c r="A1" s="5" t="s">
        <v>77</v>
      </c>
      <c r="B1" s="5"/>
      <c r="C1" s="5"/>
      <c r="D1" s="5"/>
      <c r="E1" s="5"/>
      <c r="F1" s="5"/>
    </row>
    <row r="2" customFormat="false" ht="30" hidden="false" customHeight="true" outlineLevel="0" collapsed="false">
      <c r="A2" s="6" t="s">
        <v>78</v>
      </c>
      <c r="B2" s="6"/>
      <c r="C2" s="6"/>
      <c r="D2" s="6"/>
      <c r="E2" s="6"/>
      <c r="F2" s="6"/>
    </row>
    <row r="3" customFormat="false" ht="15" hidden="false" customHeight="false" outlineLevel="0" collapsed="false">
      <c r="A3" s="7" t="s">
        <v>25</v>
      </c>
      <c r="B3" s="7"/>
      <c r="C3" s="7"/>
      <c r="D3" s="7"/>
      <c r="E3" s="7"/>
      <c r="F3" s="7"/>
    </row>
    <row r="5" customFormat="false" ht="33.75" hidden="false" customHeight="true" outlineLevel="0" collapsed="false">
      <c r="A5" s="8" t="s">
        <v>79</v>
      </c>
      <c r="B5" s="8" t="s">
        <v>80</v>
      </c>
      <c r="C5" s="8" t="s">
        <v>81</v>
      </c>
      <c r="D5" s="8" t="s">
        <v>82</v>
      </c>
      <c r="E5" s="8" t="s">
        <v>83</v>
      </c>
      <c r="F5" s="8" t="s">
        <v>84</v>
      </c>
    </row>
    <row r="6" customFormat="false" ht="15" hidden="false" customHeight="false" outlineLevel="0" collapsed="false">
      <c r="A6" s="12" t="n">
        <v>46296</v>
      </c>
      <c r="B6" s="10" t="s">
        <v>47</v>
      </c>
      <c r="C6" s="10" t="s">
        <v>85</v>
      </c>
      <c r="D6" s="10" t="s">
        <v>86</v>
      </c>
      <c r="E6" s="13" t="n">
        <v>850</v>
      </c>
      <c r="F6" s="10" t="s">
        <v>87</v>
      </c>
    </row>
    <row r="7" customFormat="false" ht="15" hidden="false" customHeight="false" outlineLevel="0" collapsed="false">
      <c r="A7" s="12" t="n">
        <v>46297</v>
      </c>
      <c r="B7" s="10" t="s">
        <v>47</v>
      </c>
      <c r="C7" s="10" t="s">
        <v>88</v>
      </c>
      <c r="D7" s="10" t="s">
        <v>89</v>
      </c>
      <c r="E7" s="13" t="n">
        <v>1250</v>
      </c>
      <c r="F7" s="10" t="s">
        <v>90</v>
      </c>
    </row>
    <row r="8" customFormat="false" ht="15" hidden="false" customHeight="false" outlineLevel="0" collapsed="false">
      <c r="A8" s="12" t="n">
        <v>46298</v>
      </c>
      <c r="B8" s="10" t="s">
        <v>47</v>
      </c>
      <c r="C8" s="10" t="s">
        <v>91</v>
      </c>
      <c r="D8" s="10" t="s">
        <v>92</v>
      </c>
      <c r="E8" s="13" t="n">
        <v>320</v>
      </c>
      <c r="F8" s="10" t="s">
        <v>90</v>
      </c>
    </row>
    <row r="9" customFormat="false" ht="15" hidden="false" customHeight="false" outlineLevel="0" collapsed="false">
      <c r="A9" s="12" t="n">
        <v>46261</v>
      </c>
      <c r="B9" s="10" t="s">
        <v>61</v>
      </c>
      <c r="C9" s="10" t="s">
        <v>85</v>
      </c>
      <c r="D9" s="10" t="s">
        <v>93</v>
      </c>
      <c r="E9" s="13" t="n">
        <v>850</v>
      </c>
      <c r="F9" s="10" t="s">
        <v>90</v>
      </c>
    </row>
    <row r="10" customFormat="false" ht="15" hidden="false" customHeight="false" outlineLevel="0" collapsed="false">
      <c r="A10" s="12" t="n">
        <v>46246</v>
      </c>
      <c r="B10" s="10" t="s">
        <v>67</v>
      </c>
      <c r="C10" s="10" t="s">
        <v>88</v>
      </c>
      <c r="D10" s="10" t="s">
        <v>94</v>
      </c>
      <c r="E10" s="13" t="n">
        <v>900</v>
      </c>
      <c r="F10" s="10" t="s">
        <v>90</v>
      </c>
    </row>
    <row r="11" customFormat="false" ht="15" hidden="false" customHeight="false" outlineLevel="0" collapsed="false">
      <c r="A11" s="12" t="n">
        <v>46248</v>
      </c>
      <c r="B11" s="10" t="s">
        <v>67</v>
      </c>
      <c r="C11" s="10" t="s">
        <v>91</v>
      </c>
      <c r="D11" s="10" t="s">
        <v>95</v>
      </c>
      <c r="E11" s="13" t="n">
        <v>400</v>
      </c>
      <c r="F11" s="10" t="s">
        <v>90</v>
      </c>
    </row>
    <row r="12" customFormat="false" ht="15" hidden="false" customHeight="false" outlineLevel="0" collapsed="false">
      <c r="A12" s="12" t="n">
        <v>46256</v>
      </c>
      <c r="B12" s="10" t="s">
        <v>72</v>
      </c>
      <c r="C12" s="10" t="s">
        <v>96</v>
      </c>
      <c r="D12" s="10" t="s">
        <v>97</v>
      </c>
      <c r="E12" s="13" t="n">
        <v>600</v>
      </c>
      <c r="F12" s="10" t="s">
        <v>90</v>
      </c>
    </row>
    <row r="13" customFormat="false" ht="15" hidden="false" customHeight="false" outlineLevel="0" collapsed="false">
      <c r="A13" s="12"/>
      <c r="B13" s="10"/>
      <c r="C13" s="10"/>
      <c r="D13" s="10"/>
      <c r="E13" s="13"/>
      <c r="F13" s="10"/>
    </row>
    <row r="14" customFormat="false" ht="15" hidden="false" customHeight="false" outlineLevel="0" collapsed="false">
      <c r="A14" s="12"/>
      <c r="B14" s="10"/>
      <c r="C14" s="10"/>
      <c r="D14" s="10"/>
      <c r="E14" s="13"/>
      <c r="F14" s="10"/>
    </row>
    <row r="15" customFormat="false" ht="15" hidden="false" customHeight="false" outlineLevel="0" collapsed="false">
      <c r="A15" s="12"/>
      <c r="B15" s="10"/>
      <c r="C15" s="10"/>
      <c r="D15" s="10"/>
      <c r="E15" s="13"/>
      <c r="F15" s="10"/>
    </row>
    <row r="16" customFormat="false" ht="15" hidden="false" customHeight="false" outlineLevel="0" collapsed="false">
      <c r="A16" s="12"/>
      <c r="B16" s="10"/>
      <c r="C16" s="10"/>
      <c r="D16" s="10"/>
      <c r="E16" s="13"/>
      <c r="F16" s="10"/>
    </row>
    <row r="17" customFormat="false" ht="15" hidden="false" customHeight="false" outlineLevel="0" collapsed="false">
      <c r="A17" s="12"/>
      <c r="B17" s="10"/>
      <c r="C17" s="10"/>
      <c r="D17" s="10"/>
      <c r="E17" s="13"/>
      <c r="F17" s="10"/>
    </row>
    <row r="18" customFormat="false" ht="15" hidden="false" customHeight="false" outlineLevel="0" collapsed="false">
      <c r="A18" s="12"/>
      <c r="B18" s="10"/>
      <c r="C18" s="10"/>
      <c r="D18" s="10"/>
      <c r="E18" s="13"/>
      <c r="F18" s="10"/>
    </row>
    <row r="19" customFormat="false" ht="15" hidden="false" customHeight="false" outlineLevel="0" collapsed="false">
      <c r="A19" s="12"/>
      <c r="B19" s="10"/>
      <c r="C19" s="10"/>
      <c r="D19" s="10"/>
      <c r="E19" s="13"/>
      <c r="F19" s="10"/>
    </row>
    <row r="20" customFormat="false" ht="15" hidden="false" customHeight="false" outlineLevel="0" collapsed="false">
      <c r="A20" s="12"/>
      <c r="B20" s="10"/>
      <c r="C20" s="10"/>
      <c r="D20" s="10"/>
      <c r="E20" s="13"/>
      <c r="F20" s="10"/>
    </row>
    <row r="21" customFormat="false" ht="15" hidden="false" customHeight="false" outlineLevel="0" collapsed="false">
      <c r="A21" s="12"/>
      <c r="B21" s="10"/>
      <c r="C21" s="10"/>
      <c r="D21" s="10"/>
      <c r="E21" s="13"/>
      <c r="F21" s="10"/>
    </row>
    <row r="22" customFormat="false" ht="15" hidden="false" customHeight="false" outlineLevel="0" collapsed="false">
      <c r="A22" s="12"/>
      <c r="B22" s="10"/>
      <c r="C22" s="10"/>
      <c r="D22" s="10"/>
      <c r="E22" s="13"/>
      <c r="F22" s="10"/>
    </row>
    <row r="23" customFormat="false" ht="15" hidden="false" customHeight="false" outlineLevel="0" collapsed="false">
      <c r="A23" s="12"/>
      <c r="B23" s="10"/>
      <c r="C23" s="10"/>
      <c r="D23" s="10"/>
      <c r="E23" s="13"/>
      <c r="F23" s="10"/>
    </row>
    <row r="24" customFormat="false" ht="15" hidden="false" customHeight="false" outlineLevel="0" collapsed="false">
      <c r="A24" s="12"/>
      <c r="B24" s="10"/>
      <c r="C24" s="10"/>
      <c r="D24" s="10"/>
      <c r="E24" s="13"/>
      <c r="F24" s="10"/>
    </row>
    <row r="25" customFormat="false" ht="15" hidden="false" customHeight="false" outlineLevel="0" collapsed="false">
      <c r="A25" s="12"/>
      <c r="B25" s="10"/>
      <c r="C25" s="10"/>
      <c r="D25" s="10"/>
      <c r="E25" s="13"/>
      <c r="F25" s="10"/>
    </row>
    <row r="26" customFormat="false" ht="15" hidden="false" customHeight="false" outlineLevel="0" collapsed="false">
      <c r="A26" s="12"/>
      <c r="B26" s="10"/>
      <c r="C26" s="10"/>
      <c r="D26" s="10"/>
      <c r="E26" s="13"/>
      <c r="F26" s="10"/>
    </row>
    <row r="27" customFormat="false" ht="15" hidden="false" customHeight="false" outlineLevel="0" collapsed="false">
      <c r="A27" s="12"/>
      <c r="B27" s="10"/>
      <c r="C27" s="10"/>
      <c r="D27" s="10"/>
      <c r="E27" s="13"/>
      <c r="F27" s="10"/>
    </row>
    <row r="28" customFormat="false" ht="15" hidden="false" customHeight="false" outlineLevel="0" collapsed="false">
      <c r="A28" s="12"/>
      <c r="B28" s="10"/>
      <c r="C28" s="10"/>
      <c r="D28" s="10"/>
      <c r="E28" s="13"/>
      <c r="F28" s="10"/>
    </row>
    <row r="29" customFormat="false" ht="15" hidden="false" customHeight="false" outlineLevel="0" collapsed="false">
      <c r="A29" s="12"/>
      <c r="B29" s="10"/>
      <c r="C29" s="10"/>
      <c r="D29" s="10"/>
      <c r="E29" s="13"/>
      <c r="F29" s="10"/>
    </row>
    <row r="30" customFormat="false" ht="15" hidden="false" customHeight="false" outlineLevel="0" collapsed="false">
      <c r="A30" s="12"/>
      <c r="B30" s="10"/>
      <c r="C30" s="10"/>
      <c r="D30" s="10"/>
      <c r="E30" s="13"/>
      <c r="F30" s="10"/>
    </row>
    <row r="31" customFormat="false" ht="15" hidden="false" customHeight="false" outlineLevel="0" collapsed="false">
      <c r="A31" s="12"/>
      <c r="B31" s="10"/>
      <c r="C31" s="10"/>
      <c r="D31" s="10"/>
      <c r="E31" s="13"/>
      <c r="F31" s="10"/>
    </row>
    <row r="32" customFormat="false" ht="15" hidden="false" customHeight="false" outlineLevel="0" collapsed="false">
      <c r="A32" s="12"/>
      <c r="B32" s="10"/>
      <c r="C32" s="10"/>
      <c r="D32" s="10"/>
      <c r="E32" s="13"/>
      <c r="F32" s="10"/>
    </row>
    <row r="33" customFormat="false" ht="15" hidden="false" customHeight="false" outlineLevel="0" collapsed="false">
      <c r="A33" s="12"/>
      <c r="B33" s="10"/>
      <c r="C33" s="10"/>
      <c r="D33" s="10"/>
      <c r="E33" s="13"/>
      <c r="F33" s="10"/>
    </row>
    <row r="34" customFormat="false" ht="15" hidden="false" customHeight="false" outlineLevel="0" collapsed="false">
      <c r="A34" s="12"/>
      <c r="B34" s="10"/>
      <c r="C34" s="10"/>
      <c r="D34" s="10"/>
      <c r="E34" s="13"/>
      <c r="F34" s="10"/>
    </row>
    <row r="35" customFormat="false" ht="15" hidden="false" customHeight="false" outlineLevel="0" collapsed="false">
      <c r="A35" s="12"/>
      <c r="B35" s="10"/>
      <c r="C35" s="10"/>
      <c r="D35" s="10"/>
      <c r="E35" s="13"/>
      <c r="F35" s="10"/>
    </row>
    <row r="36" customFormat="false" ht="15" hidden="false" customHeight="false" outlineLevel="0" collapsed="false">
      <c r="A36" s="12"/>
      <c r="B36" s="10"/>
      <c r="C36" s="10"/>
      <c r="D36" s="10"/>
      <c r="E36" s="13"/>
      <c r="F36" s="10"/>
    </row>
    <row r="37" customFormat="false" ht="15" hidden="false" customHeight="false" outlineLevel="0" collapsed="false">
      <c r="A37" s="12"/>
      <c r="B37" s="10"/>
      <c r="C37" s="10"/>
      <c r="D37" s="10"/>
      <c r="E37" s="13"/>
      <c r="F37" s="10"/>
    </row>
    <row r="38" customFormat="false" ht="15" hidden="false" customHeight="false" outlineLevel="0" collapsed="false">
      <c r="A38" s="12"/>
      <c r="B38" s="10"/>
      <c r="C38" s="10"/>
      <c r="D38" s="10"/>
      <c r="E38" s="13"/>
      <c r="F38" s="10"/>
    </row>
    <row r="39" customFormat="false" ht="15" hidden="false" customHeight="false" outlineLevel="0" collapsed="false">
      <c r="A39" s="12"/>
      <c r="B39" s="10"/>
      <c r="C39" s="10"/>
      <c r="D39" s="10"/>
      <c r="E39" s="13"/>
      <c r="F39" s="10"/>
    </row>
    <row r="40" customFormat="false" ht="15" hidden="false" customHeight="false" outlineLevel="0" collapsed="false">
      <c r="A40" s="12"/>
      <c r="B40" s="10"/>
      <c r="C40" s="10"/>
      <c r="D40" s="10"/>
      <c r="E40" s="13"/>
      <c r="F40" s="10"/>
    </row>
    <row r="41" customFormat="false" ht="15" hidden="false" customHeight="false" outlineLevel="0" collapsed="false">
      <c r="A41" s="12"/>
      <c r="B41" s="10"/>
      <c r="C41" s="10"/>
      <c r="D41" s="10"/>
      <c r="E41" s="13"/>
      <c r="F41" s="10"/>
    </row>
    <row r="42" customFormat="false" ht="15" hidden="false" customHeight="false" outlineLevel="0" collapsed="false">
      <c r="A42" s="12"/>
      <c r="B42" s="10"/>
      <c r="C42" s="10"/>
      <c r="D42" s="10"/>
      <c r="E42" s="13"/>
      <c r="F42" s="10"/>
    </row>
    <row r="43" customFormat="false" ht="15" hidden="false" customHeight="false" outlineLevel="0" collapsed="false">
      <c r="A43" s="12"/>
      <c r="B43" s="10"/>
      <c r="C43" s="10"/>
      <c r="D43" s="10"/>
      <c r="E43" s="13"/>
      <c r="F43" s="10"/>
    </row>
    <row r="44" customFormat="false" ht="15" hidden="false" customHeight="false" outlineLevel="0" collapsed="false">
      <c r="A44" s="12"/>
      <c r="B44" s="10"/>
      <c r="C44" s="10"/>
      <c r="D44" s="10"/>
      <c r="E44" s="13"/>
      <c r="F44" s="10"/>
    </row>
    <row r="45" customFormat="false" ht="15" hidden="false" customHeight="false" outlineLevel="0" collapsed="false">
      <c r="A45" s="12"/>
      <c r="B45" s="10"/>
      <c r="C45" s="10"/>
      <c r="D45" s="10"/>
      <c r="E45" s="13"/>
      <c r="F45" s="10"/>
    </row>
    <row r="46" customFormat="false" ht="15" hidden="false" customHeight="false" outlineLevel="0" collapsed="false">
      <c r="A46" s="12"/>
      <c r="B46" s="10"/>
      <c r="C46" s="10"/>
      <c r="D46" s="10"/>
      <c r="E46" s="13"/>
      <c r="F46" s="10"/>
    </row>
    <row r="47" customFormat="false" ht="15" hidden="false" customHeight="false" outlineLevel="0" collapsed="false">
      <c r="A47" s="12"/>
      <c r="B47" s="10"/>
      <c r="C47" s="10"/>
      <c r="D47" s="10"/>
      <c r="E47" s="13"/>
      <c r="F47" s="10"/>
    </row>
    <row r="48" customFormat="false" ht="15" hidden="false" customHeight="false" outlineLevel="0" collapsed="false">
      <c r="A48" s="12"/>
      <c r="B48" s="10"/>
      <c r="C48" s="10"/>
      <c r="D48" s="10"/>
      <c r="E48" s="13"/>
      <c r="F48" s="10"/>
    </row>
    <row r="49" customFormat="false" ht="15" hidden="false" customHeight="false" outlineLevel="0" collapsed="false">
      <c r="A49" s="12"/>
      <c r="B49" s="10"/>
      <c r="C49" s="10"/>
      <c r="D49" s="10"/>
      <c r="E49" s="13"/>
      <c r="F49" s="10"/>
    </row>
    <row r="50" customFormat="false" ht="15" hidden="false" customHeight="false" outlineLevel="0" collapsed="false">
      <c r="A50" s="12"/>
      <c r="B50" s="10"/>
      <c r="C50" s="10"/>
      <c r="D50" s="10"/>
      <c r="E50" s="13"/>
      <c r="F50" s="10"/>
    </row>
    <row r="51" customFormat="false" ht="15" hidden="false" customHeight="false" outlineLevel="0" collapsed="false">
      <c r="A51" s="12"/>
      <c r="B51" s="10"/>
      <c r="C51" s="10"/>
      <c r="D51" s="10"/>
      <c r="E51" s="13"/>
      <c r="F51" s="10"/>
    </row>
    <row r="52" customFormat="false" ht="15" hidden="false" customHeight="false" outlineLevel="0" collapsed="false">
      <c r="A52" s="12"/>
      <c r="B52" s="10"/>
      <c r="C52" s="10"/>
      <c r="D52" s="10"/>
      <c r="E52" s="13"/>
      <c r="F52" s="10"/>
    </row>
    <row r="53" customFormat="false" ht="15" hidden="false" customHeight="false" outlineLevel="0" collapsed="false">
      <c r="A53" s="12"/>
      <c r="B53" s="10"/>
      <c r="C53" s="10"/>
      <c r="D53" s="10"/>
      <c r="E53" s="13"/>
      <c r="F53" s="10"/>
    </row>
    <row r="54" customFormat="false" ht="15" hidden="false" customHeight="false" outlineLevel="0" collapsed="false">
      <c r="A54" s="12"/>
      <c r="B54" s="10"/>
      <c r="C54" s="10"/>
      <c r="D54" s="10"/>
      <c r="E54" s="13"/>
      <c r="F54" s="10"/>
    </row>
    <row r="55" customFormat="false" ht="15" hidden="false" customHeight="false" outlineLevel="0" collapsed="false">
      <c r="A55" s="12"/>
      <c r="B55" s="10"/>
      <c r="C55" s="10"/>
      <c r="D55" s="10"/>
      <c r="E55" s="13"/>
      <c r="F55" s="10"/>
    </row>
    <row r="56" customFormat="false" ht="15" hidden="false" customHeight="false" outlineLevel="0" collapsed="false">
      <c r="A56" s="12"/>
      <c r="B56" s="10"/>
      <c r="C56" s="10"/>
      <c r="D56" s="10"/>
      <c r="E56" s="13"/>
      <c r="F56" s="10"/>
    </row>
    <row r="57" customFormat="false" ht="15" hidden="false" customHeight="false" outlineLevel="0" collapsed="false">
      <c r="A57" s="12"/>
      <c r="B57" s="10"/>
      <c r="C57" s="10"/>
      <c r="D57" s="10"/>
      <c r="E57" s="13"/>
      <c r="F57" s="10"/>
    </row>
    <row r="58" customFormat="false" ht="15" hidden="false" customHeight="false" outlineLevel="0" collapsed="false">
      <c r="A58" s="12"/>
      <c r="B58" s="10"/>
      <c r="C58" s="10"/>
      <c r="D58" s="10"/>
      <c r="E58" s="13"/>
      <c r="F58" s="10"/>
    </row>
    <row r="59" customFormat="false" ht="15" hidden="false" customHeight="false" outlineLevel="0" collapsed="false">
      <c r="A59" s="12"/>
      <c r="B59" s="10"/>
      <c r="C59" s="10"/>
      <c r="D59" s="10"/>
      <c r="E59" s="13"/>
      <c r="F59" s="10"/>
    </row>
    <row r="60" customFormat="false" ht="15" hidden="false" customHeight="false" outlineLevel="0" collapsed="false">
      <c r="A60" s="12"/>
      <c r="B60" s="10"/>
      <c r="C60" s="10"/>
      <c r="D60" s="10"/>
      <c r="E60" s="13"/>
      <c r="F60" s="10"/>
    </row>
    <row r="61" customFormat="false" ht="15" hidden="false" customHeight="false" outlineLevel="0" collapsed="false">
      <c r="A61" s="12"/>
      <c r="B61" s="10"/>
      <c r="C61" s="10"/>
      <c r="D61" s="10"/>
      <c r="E61" s="13"/>
      <c r="F61" s="10"/>
    </row>
    <row r="62" customFormat="false" ht="15" hidden="false" customHeight="false" outlineLevel="0" collapsed="false">
      <c r="A62" s="12"/>
      <c r="B62" s="10"/>
      <c r="C62" s="10"/>
      <c r="D62" s="10"/>
      <c r="E62" s="13"/>
      <c r="F62" s="10"/>
    </row>
    <row r="63" customFormat="false" ht="15" hidden="false" customHeight="false" outlineLevel="0" collapsed="false">
      <c r="A63" s="12"/>
      <c r="B63" s="10"/>
      <c r="C63" s="10"/>
      <c r="D63" s="10"/>
      <c r="E63" s="13"/>
      <c r="F63" s="10"/>
    </row>
    <row r="64" customFormat="false" ht="15" hidden="false" customHeight="false" outlineLevel="0" collapsed="false">
      <c r="A64" s="12"/>
      <c r="B64" s="10"/>
      <c r="C64" s="10"/>
      <c r="D64" s="10"/>
      <c r="E64" s="13"/>
      <c r="F64" s="10"/>
    </row>
    <row r="65" customFormat="false" ht="15" hidden="false" customHeight="false" outlineLevel="0" collapsed="false">
      <c r="A65" s="12"/>
      <c r="B65" s="10"/>
      <c r="C65" s="10"/>
      <c r="D65" s="10"/>
      <c r="E65" s="13"/>
      <c r="F65" s="10"/>
    </row>
    <row r="66" customFormat="false" ht="15" hidden="false" customHeight="false" outlineLevel="0" collapsed="false">
      <c r="A66" s="12"/>
      <c r="B66" s="10"/>
      <c r="C66" s="10"/>
      <c r="D66" s="10"/>
      <c r="E66" s="13"/>
      <c r="F66" s="10"/>
    </row>
    <row r="67" customFormat="false" ht="15" hidden="false" customHeight="false" outlineLevel="0" collapsed="false">
      <c r="A67" s="12"/>
      <c r="B67" s="10"/>
      <c r="C67" s="10"/>
      <c r="D67" s="10"/>
      <c r="E67" s="13"/>
      <c r="F67" s="10"/>
    </row>
    <row r="68" customFormat="false" ht="15" hidden="false" customHeight="false" outlineLevel="0" collapsed="false">
      <c r="A68" s="12"/>
      <c r="B68" s="10"/>
      <c r="C68" s="10"/>
      <c r="D68" s="10"/>
      <c r="E68" s="13"/>
      <c r="F68" s="10"/>
    </row>
    <row r="69" customFormat="false" ht="15" hidden="false" customHeight="false" outlineLevel="0" collapsed="false">
      <c r="A69" s="12"/>
      <c r="B69" s="10"/>
      <c r="C69" s="10"/>
      <c r="D69" s="10"/>
      <c r="E69" s="13"/>
      <c r="F69" s="10"/>
    </row>
    <row r="70" customFormat="false" ht="15" hidden="false" customHeight="false" outlineLevel="0" collapsed="false">
      <c r="A70" s="12"/>
      <c r="B70" s="10"/>
      <c r="C70" s="10"/>
      <c r="D70" s="10"/>
      <c r="E70" s="13"/>
      <c r="F70" s="10"/>
    </row>
    <row r="71" customFormat="false" ht="15" hidden="false" customHeight="false" outlineLevel="0" collapsed="false">
      <c r="A71" s="12"/>
      <c r="B71" s="10"/>
      <c r="C71" s="10"/>
      <c r="D71" s="10"/>
      <c r="E71" s="13"/>
      <c r="F71" s="10"/>
    </row>
    <row r="72" customFormat="false" ht="15" hidden="false" customHeight="false" outlineLevel="0" collapsed="false">
      <c r="A72" s="12"/>
      <c r="B72" s="10"/>
      <c r="C72" s="10"/>
      <c r="D72" s="10"/>
      <c r="E72" s="13"/>
      <c r="F72" s="10"/>
    </row>
    <row r="73" customFormat="false" ht="15" hidden="false" customHeight="false" outlineLevel="0" collapsed="false">
      <c r="A73" s="12"/>
      <c r="B73" s="10"/>
      <c r="C73" s="10"/>
      <c r="D73" s="10"/>
      <c r="E73" s="13"/>
      <c r="F73" s="10"/>
    </row>
    <row r="74" customFormat="false" ht="15" hidden="false" customHeight="false" outlineLevel="0" collapsed="false">
      <c r="A74" s="12"/>
      <c r="B74" s="10"/>
      <c r="C74" s="10"/>
      <c r="D74" s="10"/>
      <c r="E74" s="13"/>
      <c r="F74" s="10"/>
    </row>
    <row r="75" customFormat="false" ht="15" hidden="false" customHeight="false" outlineLevel="0" collapsed="false">
      <c r="A75" s="12"/>
      <c r="B75" s="10"/>
      <c r="C75" s="10"/>
      <c r="D75" s="10"/>
      <c r="E75" s="13"/>
      <c r="F75" s="10"/>
    </row>
    <row r="76" customFormat="false" ht="15" hidden="false" customHeight="false" outlineLevel="0" collapsed="false">
      <c r="A76" s="12"/>
      <c r="B76" s="10"/>
      <c r="C76" s="10"/>
      <c r="D76" s="10"/>
      <c r="E76" s="13"/>
      <c r="F76" s="10"/>
    </row>
    <row r="77" customFormat="false" ht="15" hidden="false" customHeight="false" outlineLevel="0" collapsed="false">
      <c r="A77" s="12"/>
      <c r="B77" s="10"/>
      <c r="C77" s="10"/>
      <c r="D77" s="10"/>
      <c r="E77" s="13"/>
      <c r="F77" s="10"/>
    </row>
    <row r="78" customFormat="false" ht="15" hidden="false" customHeight="false" outlineLevel="0" collapsed="false">
      <c r="A78" s="12"/>
      <c r="B78" s="10"/>
      <c r="C78" s="10"/>
      <c r="D78" s="10"/>
      <c r="E78" s="13"/>
      <c r="F78" s="10"/>
    </row>
    <row r="79" customFormat="false" ht="15" hidden="false" customHeight="false" outlineLevel="0" collapsed="false">
      <c r="A79" s="12"/>
      <c r="B79" s="10"/>
      <c r="C79" s="10"/>
      <c r="D79" s="10"/>
      <c r="E79" s="13"/>
      <c r="F79" s="10"/>
    </row>
    <row r="80" customFormat="false" ht="15" hidden="false" customHeight="false" outlineLevel="0" collapsed="false">
      <c r="A80" s="12"/>
      <c r="B80" s="10"/>
      <c r="C80" s="10"/>
      <c r="D80" s="10"/>
      <c r="E80" s="13"/>
      <c r="F80" s="10"/>
    </row>
    <row r="81" customFormat="false" ht="15" hidden="false" customHeight="false" outlineLevel="0" collapsed="false">
      <c r="A81" s="12"/>
      <c r="B81" s="10"/>
      <c r="C81" s="10"/>
      <c r="D81" s="10"/>
      <c r="E81" s="13"/>
      <c r="F81" s="10"/>
    </row>
    <row r="82" customFormat="false" ht="15" hidden="false" customHeight="false" outlineLevel="0" collapsed="false">
      <c r="A82" s="12"/>
      <c r="B82" s="10"/>
      <c r="C82" s="10"/>
      <c r="D82" s="10"/>
      <c r="E82" s="13"/>
      <c r="F82" s="10"/>
    </row>
    <row r="83" customFormat="false" ht="15" hidden="false" customHeight="false" outlineLevel="0" collapsed="false">
      <c r="A83" s="12"/>
      <c r="B83" s="10"/>
      <c r="C83" s="10"/>
      <c r="D83" s="10"/>
      <c r="E83" s="13"/>
      <c r="F83" s="10"/>
    </row>
    <row r="84" customFormat="false" ht="15" hidden="false" customHeight="false" outlineLevel="0" collapsed="false">
      <c r="A84" s="12"/>
      <c r="B84" s="10"/>
      <c r="C84" s="10"/>
      <c r="D84" s="10"/>
      <c r="E84" s="13"/>
      <c r="F84" s="10"/>
    </row>
    <row r="85" customFormat="false" ht="15" hidden="false" customHeight="false" outlineLevel="0" collapsed="false">
      <c r="A85" s="12"/>
      <c r="B85" s="10"/>
      <c r="C85" s="10"/>
      <c r="D85" s="10"/>
      <c r="E85" s="13"/>
      <c r="F85" s="10"/>
    </row>
    <row r="86" customFormat="false" ht="15" hidden="false" customHeight="false" outlineLevel="0" collapsed="false">
      <c r="A86" s="12"/>
      <c r="B86" s="10"/>
      <c r="C86" s="10"/>
      <c r="D86" s="10"/>
      <c r="E86" s="13"/>
      <c r="F86" s="10"/>
    </row>
    <row r="87" customFormat="false" ht="15" hidden="false" customHeight="false" outlineLevel="0" collapsed="false">
      <c r="A87" s="12"/>
      <c r="B87" s="10"/>
      <c r="C87" s="10"/>
      <c r="D87" s="10"/>
      <c r="E87" s="13"/>
      <c r="F87" s="10"/>
    </row>
    <row r="88" customFormat="false" ht="15" hidden="false" customHeight="false" outlineLevel="0" collapsed="false">
      <c r="A88" s="12"/>
      <c r="B88" s="10"/>
      <c r="C88" s="10"/>
      <c r="D88" s="10"/>
      <c r="E88" s="13"/>
      <c r="F88" s="10"/>
    </row>
    <row r="89" customFormat="false" ht="15" hidden="false" customHeight="false" outlineLevel="0" collapsed="false">
      <c r="A89" s="12"/>
      <c r="B89" s="10"/>
      <c r="C89" s="10"/>
      <c r="D89" s="10"/>
      <c r="E89" s="13"/>
      <c r="F89" s="10"/>
    </row>
    <row r="90" customFormat="false" ht="15" hidden="false" customHeight="false" outlineLevel="0" collapsed="false">
      <c r="A90" s="12"/>
      <c r="B90" s="10"/>
      <c r="C90" s="10"/>
      <c r="D90" s="10"/>
      <c r="E90" s="13"/>
      <c r="F90" s="10"/>
    </row>
    <row r="91" customFormat="false" ht="15" hidden="false" customHeight="false" outlineLevel="0" collapsed="false">
      <c r="A91" s="12"/>
      <c r="B91" s="10"/>
      <c r="C91" s="10"/>
      <c r="D91" s="10"/>
      <c r="E91" s="13"/>
      <c r="F91" s="10"/>
    </row>
    <row r="92" customFormat="false" ht="15" hidden="false" customHeight="false" outlineLevel="0" collapsed="false">
      <c r="A92" s="12"/>
      <c r="B92" s="10"/>
      <c r="C92" s="10"/>
      <c r="D92" s="10"/>
      <c r="E92" s="13"/>
      <c r="F92" s="10"/>
    </row>
    <row r="93" customFormat="false" ht="15" hidden="false" customHeight="false" outlineLevel="0" collapsed="false">
      <c r="A93" s="12"/>
      <c r="B93" s="10"/>
      <c r="C93" s="10"/>
      <c r="D93" s="10"/>
      <c r="E93" s="13"/>
      <c r="F93" s="10"/>
    </row>
    <row r="94" customFormat="false" ht="15" hidden="false" customHeight="false" outlineLevel="0" collapsed="false">
      <c r="A94" s="12"/>
      <c r="B94" s="10"/>
      <c r="C94" s="10"/>
      <c r="D94" s="10"/>
      <c r="E94" s="13"/>
      <c r="F94" s="10"/>
    </row>
    <row r="95" customFormat="false" ht="15" hidden="false" customHeight="false" outlineLevel="0" collapsed="false">
      <c r="A95" s="12"/>
      <c r="B95" s="10"/>
      <c r="C95" s="10"/>
      <c r="D95" s="10"/>
      <c r="E95" s="13"/>
      <c r="F95" s="10"/>
    </row>
    <row r="96" customFormat="false" ht="15" hidden="false" customHeight="false" outlineLevel="0" collapsed="false">
      <c r="A96" s="12"/>
      <c r="B96" s="10"/>
      <c r="C96" s="10"/>
      <c r="D96" s="10"/>
      <c r="E96" s="13"/>
      <c r="F96" s="10"/>
    </row>
    <row r="97" customFormat="false" ht="15" hidden="false" customHeight="false" outlineLevel="0" collapsed="false">
      <c r="A97" s="12"/>
      <c r="B97" s="10"/>
      <c r="C97" s="10"/>
      <c r="D97" s="10"/>
      <c r="E97" s="13"/>
      <c r="F97" s="10"/>
    </row>
    <row r="98" customFormat="false" ht="15" hidden="false" customHeight="false" outlineLevel="0" collapsed="false">
      <c r="A98" s="12"/>
      <c r="B98" s="10"/>
      <c r="C98" s="10"/>
      <c r="D98" s="10"/>
      <c r="E98" s="13"/>
      <c r="F98" s="10"/>
    </row>
    <row r="99" customFormat="false" ht="15" hidden="false" customHeight="false" outlineLevel="0" collapsed="false">
      <c r="A99" s="12"/>
      <c r="B99" s="10"/>
      <c r="C99" s="10"/>
      <c r="D99" s="10"/>
      <c r="E99" s="13"/>
      <c r="F99" s="10"/>
    </row>
    <row r="100" customFormat="false" ht="15" hidden="false" customHeight="false" outlineLevel="0" collapsed="false">
      <c r="A100" s="12"/>
      <c r="B100" s="10"/>
      <c r="C100" s="10"/>
      <c r="D100" s="10"/>
      <c r="E100" s="13"/>
      <c r="F100" s="10"/>
    </row>
    <row r="101" customFormat="false" ht="15" hidden="false" customHeight="false" outlineLevel="0" collapsed="false">
      <c r="A101" s="12"/>
      <c r="B101" s="10"/>
      <c r="C101" s="10"/>
      <c r="D101" s="10"/>
      <c r="E101" s="13"/>
      <c r="F101" s="10"/>
    </row>
    <row r="102" customFormat="false" ht="15" hidden="false" customHeight="false" outlineLevel="0" collapsed="false">
      <c r="A102" s="12"/>
      <c r="B102" s="10"/>
      <c r="C102" s="10"/>
      <c r="D102" s="10"/>
      <c r="E102" s="13"/>
      <c r="F102" s="10"/>
    </row>
    <row r="103" customFormat="false" ht="15" hidden="false" customHeight="false" outlineLevel="0" collapsed="false">
      <c r="A103" s="12"/>
      <c r="B103" s="10"/>
      <c r="C103" s="10"/>
      <c r="D103" s="10"/>
      <c r="E103" s="13"/>
      <c r="F103" s="10"/>
    </row>
    <row r="104" customFormat="false" ht="15" hidden="false" customHeight="false" outlineLevel="0" collapsed="false">
      <c r="A104" s="12"/>
      <c r="B104" s="10"/>
      <c r="C104" s="10"/>
      <c r="D104" s="10"/>
      <c r="E104" s="13"/>
      <c r="F104" s="10"/>
    </row>
    <row r="105" customFormat="false" ht="15" hidden="false" customHeight="false" outlineLevel="0" collapsed="false">
      <c r="A105" s="12"/>
      <c r="B105" s="10"/>
      <c r="C105" s="10"/>
      <c r="D105" s="10"/>
      <c r="E105" s="13"/>
      <c r="F105" s="10"/>
    </row>
    <row r="106" customFormat="false" ht="15" hidden="false" customHeight="false" outlineLevel="0" collapsed="false">
      <c r="A106" s="12"/>
      <c r="B106" s="10"/>
      <c r="C106" s="10"/>
      <c r="D106" s="10"/>
      <c r="E106" s="13"/>
      <c r="F106" s="10"/>
    </row>
    <row r="107" customFormat="false" ht="15" hidden="false" customHeight="false" outlineLevel="0" collapsed="false">
      <c r="A107" s="12"/>
      <c r="B107" s="10"/>
      <c r="C107" s="10"/>
      <c r="D107" s="10"/>
      <c r="E107" s="13"/>
      <c r="F107" s="10"/>
    </row>
    <row r="108" customFormat="false" ht="15" hidden="false" customHeight="false" outlineLevel="0" collapsed="false">
      <c r="A108" s="12"/>
      <c r="B108" s="10"/>
      <c r="C108" s="10"/>
      <c r="D108" s="10"/>
      <c r="E108" s="13"/>
      <c r="F108" s="10"/>
    </row>
    <row r="109" customFormat="false" ht="15" hidden="false" customHeight="false" outlineLevel="0" collapsed="false">
      <c r="A109" s="12"/>
      <c r="B109" s="10"/>
      <c r="C109" s="10"/>
      <c r="D109" s="10"/>
      <c r="E109" s="13"/>
      <c r="F109" s="10"/>
    </row>
    <row r="110" customFormat="false" ht="15" hidden="false" customHeight="false" outlineLevel="0" collapsed="false">
      <c r="A110" s="12"/>
      <c r="B110" s="10"/>
      <c r="C110" s="10"/>
      <c r="D110" s="10"/>
      <c r="E110" s="13"/>
      <c r="F110" s="10"/>
    </row>
    <row r="111" customFormat="false" ht="15" hidden="false" customHeight="false" outlineLevel="0" collapsed="false">
      <c r="A111" s="12"/>
      <c r="B111" s="10"/>
      <c r="C111" s="10"/>
      <c r="D111" s="10"/>
      <c r="E111" s="13"/>
      <c r="F111" s="10"/>
    </row>
    <row r="112" customFormat="false" ht="15" hidden="false" customHeight="false" outlineLevel="0" collapsed="false">
      <c r="A112" s="12"/>
      <c r="B112" s="10"/>
      <c r="C112" s="10"/>
      <c r="D112" s="10"/>
      <c r="E112" s="13"/>
      <c r="F112" s="10"/>
    </row>
    <row r="113" customFormat="false" ht="15" hidden="false" customHeight="false" outlineLevel="0" collapsed="false">
      <c r="A113" s="12"/>
      <c r="B113" s="10"/>
      <c r="C113" s="10"/>
      <c r="D113" s="10"/>
      <c r="E113" s="13"/>
      <c r="F113" s="10"/>
    </row>
    <row r="114" customFormat="false" ht="15" hidden="false" customHeight="false" outlineLevel="0" collapsed="false">
      <c r="A114" s="12"/>
      <c r="B114" s="10"/>
      <c r="C114" s="10"/>
      <c r="D114" s="10"/>
      <c r="E114" s="13"/>
      <c r="F114" s="10"/>
    </row>
    <row r="115" customFormat="false" ht="15" hidden="false" customHeight="false" outlineLevel="0" collapsed="false">
      <c r="A115" s="12"/>
      <c r="B115" s="10"/>
      <c r="C115" s="10"/>
      <c r="D115" s="10"/>
      <c r="E115" s="13"/>
      <c r="F115" s="10"/>
    </row>
    <row r="116" customFormat="false" ht="15" hidden="false" customHeight="false" outlineLevel="0" collapsed="false">
      <c r="A116" s="12"/>
      <c r="B116" s="10"/>
      <c r="C116" s="10"/>
      <c r="D116" s="10"/>
      <c r="E116" s="13"/>
      <c r="F116" s="10"/>
    </row>
    <row r="117" customFormat="false" ht="15" hidden="false" customHeight="false" outlineLevel="0" collapsed="false">
      <c r="A117" s="12"/>
      <c r="B117" s="10"/>
      <c r="C117" s="10"/>
      <c r="D117" s="10"/>
      <c r="E117" s="13"/>
      <c r="F117" s="10"/>
    </row>
    <row r="118" customFormat="false" ht="15" hidden="false" customHeight="false" outlineLevel="0" collapsed="false">
      <c r="A118" s="12"/>
      <c r="B118" s="10"/>
      <c r="C118" s="10"/>
      <c r="D118" s="10"/>
      <c r="E118" s="13"/>
      <c r="F118" s="10"/>
    </row>
    <row r="119" customFormat="false" ht="15" hidden="false" customHeight="false" outlineLevel="0" collapsed="false">
      <c r="A119" s="12"/>
      <c r="B119" s="10"/>
      <c r="C119" s="10"/>
      <c r="D119" s="10"/>
      <c r="E119" s="13"/>
      <c r="F119" s="10"/>
    </row>
    <row r="120" customFormat="false" ht="15" hidden="false" customHeight="false" outlineLevel="0" collapsed="false">
      <c r="A120" s="12"/>
      <c r="B120" s="10"/>
      <c r="C120" s="10"/>
      <c r="D120" s="10"/>
      <c r="E120" s="13"/>
      <c r="F120" s="10"/>
    </row>
    <row r="121" customFormat="false" ht="15" hidden="false" customHeight="false" outlineLevel="0" collapsed="false">
      <c r="A121" s="12"/>
      <c r="B121" s="10"/>
      <c r="C121" s="10"/>
      <c r="D121" s="10"/>
      <c r="E121" s="13"/>
      <c r="F121" s="10"/>
    </row>
    <row r="122" customFormat="false" ht="15" hidden="false" customHeight="false" outlineLevel="0" collapsed="false">
      <c r="A122" s="12"/>
      <c r="B122" s="10"/>
      <c r="C122" s="10"/>
      <c r="D122" s="10"/>
      <c r="E122" s="13"/>
      <c r="F122" s="10"/>
    </row>
    <row r="123" customFormat="false" ht="15" hidden="false" customHeight="false" outlineLevel="0" collapsed="false">
      <c r="A123" s="12"/>
      <c r="B123" s="10"/>
      <c r="C123" s="10"/>
      <c r="D123" s="10"/>
      <c r="E123" s="13"/>
      <c r="F123" s="10"/>
    </row>
    <row r="124" customFormat="false" ht="15" hidden="false" customHeight="false" outlineLevel="0" collapsed="false">
      <c r="A124" s="12"/>
      <c r="B124" s="10"/>
      <c r="C124" s="10"/>
      <c r="D124" s="10"/>
      <c r="E124" s="13"/>
      <c r="F124" s="10"/>
    </row>
    <row r="125" customFormat="false" ht="15" hidden="false" customHeight="false" outlineLevel="0" collapsed="false">
      <c r="A125" s="12"/>
      <c r="B125" s="10"/>
      <c r="C125" s="10"/>
      <c r="D125" s="10"/>
      <c r="E125" s="13"/>
      <c r="F125" s="10"/>
    </row>
    <row r="126" customFormat="false" ht="15" hidden="false" customHeight="false" outlineLevel="0" collapsed="false">
      <c r="A126" s="12"/>
      <c r="B126" s="10"/>
      <c r="C126" s="10"/>
      <c r="D126" s="10"/>
      <c r="E126" s="13"/>
      <c r="F126" s="10"/>
    </row>
    <row r="127" customFormat="false" ht="15" hidden="false" customHeight="false" outlineLevel="0" collapsed="false">
      <c r="A127" s="12"/>
      <c r="B127" s="10"/>
      <c r="C127" s="10"/>
      <c r="D127" s="10"/>
      <c r="E127" s="13"/>
      <c r="F127" s="10"/>
    </row>
    <row r="128" customFormat="false" ht="15" hidden="false" customHeight="false" outlineLevel="0" collapsed="false">
      <c r="A128" s="12"/>
      <c r="B128" s="10"/>
      <c r="C128" s="10"/>
      <c r="D128" s="10"/>
      <c r="E128" s="13"/>
      <c r="F128" s="10"/>
    </row>
    <row r="129" customFormat="false" ht="15" hidden="false" customHeight="false" outlineLevel="0" collapsed="false">
      <c r="A129" s="12"/>
      <c r="B129" s="10"/>
      <c r="C129" s="10"/>
      <c r="D129" s="10"/>
      <c r="E129" s="13"/>
      <c r="F129" s="10"/>
    </row>
    <row r="130" customFormat="false" ht="15" hidden="false" customHeight="false" outlineLevel="0" collapsed="false">
      <c r="A130" s="12"/>
      <c r="B130" s="10"/>
      <c r="C130" s="10"/>
      <c r="D130" s="10"/>
      <c r="E130" s="13"/>
      <c r="F130" s="10"/>
    </row>
    <row r="131" customFormat="false" ht="15" hidden="false" customHeight="false" outlineLevel="0" collapsed="false">
      <c r="A131" s="12"/>
      <c r="B131" s="10"/>
      <c r="C131" s="10"/>
      <c r="D131" s="10"/>
      <c r="E131" s="13"/>
      <c r="F131" s="10"/>
    </row>
    <row r="132" customFormat="false" ht="15" hidden="false" customHeight="false" outlineLevel="0" collapsed="false">
      <c r="A132" s="12"/>
      <c r="B132" s="10"/>
      <c r="C132" s="10"/>
      <c r="D132" s="10"/>
      <c r="E132" s="13"/>
      <c r="F132" s="10"/>
    </row>
    <row r="133" customFormat="false" ht="15" hidden="false" customHeight="false" outlineLevel="0" collapsed="false">
      <c r="A133" s="12"/>
      <c r="B133" s="10"/>
      <c r="C133" s="10"/>
      <c r="D133" s="10"/>
      <c r="E133" s="13"/>
      <c r="F133" s="10"/>
    </row>
    <row r="134" customFormat="false" ht="15" hidden="false" customHeight="false" outlineLevel="0" collapsed="false">
      <c r="A134" s="12"/>
      <c r="B134" s="10"/>
      <c r="C134" s="10"/>
      <c r="D134" s="10"/>
      <c r="E134" s="13"/>
      <c r="F134" s="10"/>
    </row>
    <row r="135" customFormat="false" ht="15" hidden="false" customHeight="false" outlineLevel="0" collapsed="false">
      <c r="A135" s="12"/>
      <c r="B135" s="10"/>
      <c r="C135" s="10"/>
      <c r="D135" s="10"/>
      <c r="E135" s="13"/>
      <c r="F135" s="10"/>
    </row>
    <row r="136" customFormat="false" ht="15" hidden="false" customHeight="false" outlineLevel="0" collapsed="false">
      <c r="A136" s="12"/>
      <c r="B136" s="10"/>
      <c r="C136" s="10"/>
      <c r="D136" s="10"/>
      <c r="E136" s="13"/>
      <c r="F136" s="10"/>
    </row>
    <row r="137" customFormat="false" ht="15" hidden="false" customHeight="false" outlineLevel="0" collapsed="false">
      <c r="A137" s="12"/>
      <c r="B137" s="10"/>
      <c r="C137" s="10"/>
      <c r="D137" s="10"/>
      <c r="E137" s="13"/>
      <c r="F137" s="10"/>
    </row>
    <row r="138" customFormat="false" ht="15" hidden="false" customHeight="false" outlineLevel="0" collapsed="false">
      <c r="A138" s="12"/>
      <c r="B138" s="10"/>
      <c r="C138" s="10"/>
      <c r="D138" s="10"/>
      <c r="E138" s="13"/>
      <c r="F138" s="10"/>
    </row>
    <row r="139" customFormat="false" ht="15" hidden="false" customHeight="false" outlineLevel="0" collapsed="false">
      <c r="A139" s="12"/>
      <c r="B139" s="10"/>
      <c r="C139" s="10"/>
      <c r="D139" s="10"/>
      <c r="E139" s="13"/>
      <c r="F139" s="10"/>
    </row>
    <row r="140" customFormat="false" ht="15" hidden="false" customHeight="false" outlineLevel="0" collapsed="false">
      <c r="A140" s="12"/>
      <c r="B140" s="10"/>
      <c r="C140" s="10"/>
      <c r="D140" s="10"/>
      <c r="E140" s="13"/>
      <c r="F140" s="10"/>
    </row>
    <row r="141" customFormat="false" ht="15" hidden="false" customHeight="false" outlineLevel="0" collapsed="false">
      <c r="A141" s="12"/>
      <c r="B141" s="10"/>
      <c r="C141" s="10"/>
      <c r="D141" s="10"/>
      <c r="E141" s="13"/>
      <c r="F141" s="10"/>
    </row>
    <row r="142" customFormat="false" ht="15" hidden="false" customHeight="false" outlineLevel="0" collapsed="false">
      <c r="A142" s="12"/>
      <c r="B142" s="10"/>
      <c r="C142" s="10"/>
      <c r="D142" s="10"/>
      <c r="E142" s="13"/>
      <c r="F142" s="10"/>
    </row>
    <row r="143" customFormat="false" ht="15" hidden="false" customHeight="false" outlineLevel="0" collapsed="false">
      <c r="A143" s="12"/>
      <c r="B143" s="10"/>
      <c r="C143" s="10"/>
      <c r="D143" s="10"/>
      <c r="E143" s="13"/>
      <c r="F143" s="10"/>
    </row>
    <row r="144" customFormat="false" ht="15" hidden="false" customHeight="false" outlineLevel="0" collapsed="false">
      <c r="A144" s="12"/>
      <c r="B144" s="10"/>
      <c r="C144" s="10"/>
      <c r="D144" s="10"/>
      <c r="E144" s="13"/>
      <c r="F144" s="10"/>
    </row>
    <row r="145" customFormat="false" ht="15" hidden="false" customHeight="false" outlineLevel="0" collapsed="false">
      <c r="A145" s="12"/>
      <c r="B145" s="10"/>
      <c r="C145" s="10"/>
      <c r="D145" s="10"/>
      <c r="E145" s="13"/>
      <c r="F145" s="10"/>
    </row>
    <row r="146" customFormat="false" ht="15" hidden="false" customHeight="false" outlineLevel="0" collapsed="false">
      <c r="A146" s="12"/>
      <c r="B146" s="10"/>
      <c r="C146" s="10"/>
      <c r="D146" s="10"/>
      <c r="E146" s="13"/>
      <c r="F146" s="10"/>
    </row>
    <row r="147" customFormat="false" ht="15" hidden="false" customHeight="false" outlineLevel="0" collapsed="false">
      <c r="A147" s="12"/>
      <c r="B147" s="10"/>
      <c r="C147" s="10"/>
      <c r="D147" s="10"/>
      <c r="E147" s="13"/>
      <c r="F147" s="10"/>
    </row>
    <row r="148" customFormat="false" ht="15" hidden="false" customHeight="false" outlineLevel="0" collapsed="false">
      <c r="A148" s="12"/>
      <c r="B148" s="10"/>
      <c r="C148" s="10"/>
      <c r="D148" s="10"/>
      <c r="E148" s="13"/>
      <c r="F148" s="10"/>
    </row>
    <row r="149" customFormat="false" ht="15" hidden="false" customHeight="false" outlineLevel="0" collapsed="false">
      <c r="A149" s="12"/>
      <c r="B149" s="10"/>
      <c r="C149" s="10"/>
      <c r="D149" s="10"/>
      <c r="E149" s="13"/>
      <c r="F149" s="10"/>
    </row>
    <row r="150" customFormat="false" ht="15" hidden="false" customHeight="false" outlineLevel="0" collapsed="false">
      <c r="A150" s="12"/>
      <c r="B150" s="10"/>
      <c r="C150" s="10"/>
      <c r="D150" s="10"/>
      <c r="E150" s="13"/>
      <c r="F150" s="10"/>
    </row>
    <row r="151" customFormat="false" ht="15" hidden="false" customHeight="false" outlineLevel="0" collapsed="false">
      <c r="A151" s="12"/>
      <c r="B151" s="10"/>
      <c r="C151" s="10"/>
      <c r="D151" s="10"/>
      <c r="E151" s="13"/>
      <c r="F151" s="10"/>
    </row>
    <row r="152" customFormat="false" ht="15" hidden="false" customHeight="false" outlineLevel="0" collapsed="false">
      <c r="A152" s="12"/>
      <c r="B152" s="10"/>
      <c r="C152" s="10"/>
      <c r="D152" s="10"/>
      <c r="E152" s="13"/>
      <c r="F152" s="10"/>
    </row>
    <row r="153" customFormat="false" ht="15" hidden="false" customHeight="false" outlineLevel="0" collapsed="false">
      <c r="A153" s="12"/>
      <c r="B153" s="10"/>
      <c r="C153" s="10"/>
      <c r="D153" s="10"/>
      <c r="E153" s="13"/>
      <c r="F153" s="10"/>
    </row>
    <row r="154" customFormat="false" ht="15" hidden="false" customHeight="false" outlineLevel="0" collapsed="false">
      <c r="A154" s="12"/>
      <c r="B154" s="10"/>
      <c r="C154" s="10"/>
      <c r="D154" s="10"/>
      <c r="E154" s="13"/>
      <c r="F154" s="10"/>
    </row>
    <row r="155" customFormat="false" ht="15" hidden="false" customHeight="false" outlineLevel="0" collapsed="false">
      <c r="A155" s="12"/>
      <c r="B155" s="10"/>
      <c r="C155" s="10"/>
      <c r="D155" s="10"/>
      <c r="E155" s="13"/>
      <c r="F155" s="10"/>
    </row>
    <row r="156" customFormat="false" ht="15" hidden="false" customHeight="false" outlineLevel="0" collapsed="false">
      <c r="A156" s="12"/>
      <c r="B156" s="10"/>
      <c r="C156" s="10"/>
      <c r="D156" s="10"/>
      <c r="E156" s="13"/>
      <c r="F156" s="10"/>
    </row>
    <row r="157" customFormat="false" ht="15" hidden="false" customHeight="false" outlineLevel="0" collapsed="false">
      <c r="A157" s="12"/>
      <c r="B157" s="10"/>
      <c r="C157" s="10"/>
      <c r="D157" s="10"/>
      <c r="E157" s="13"/>
      <c r="F157" s="10"/>
    </row>
    <row r="158" customFormat="false" ht="15" hidden="false" customHeight="false" outlineLevel="0" collapsed="false">
      <c r="A158" s="12"/>
      <c r="B158" s="10"/>
      <c r="C158" s="10"/>
      <c r="D158" s="10"/>
      <c r="E158" s="13"/>
      <c r="F158" s="10"/>
    </row>
    <row r="159" customFormat="false" ht="15" hidden="false" customHeight="false" outlineLevel="0" collapsed="false">
      <c r="A159" s="12"/>
      <c r="B159" s="10"/>
      <c r="C159" s="10"/>
      <c r="D159" s="10"/>
      <c r="E159" s="13"/>
      <c r="F159" s="10"/>
    </row>
    <row r="160" customFormat="false" ht="15" hidden="false" customHeight="false" outlineLevel="0" collapsed="false">
      <c r="A160" s="12"/>
      <c r="B160" s="10"/>
      <c r="C160" s="10"/>
      <c r="D160" s="10"/>
      <c r="E160" s="13"/>
      <c r="F160" s="10"/>
    </row>
    <row r="161" customFormat="false" ht="15" hidden="false" customHeight="false" outlineLevel="0" collapsed="false">
      <c r="A161" s="12"/>
      <c r="B161" s="10"/>
      <c r="C161" s="10"/>
      <c r="D161" s="10"/>
      <c r="E161" s="13"/>
      <c r="F161" s="10"/>
    </row>
    <row r="162" customFormat="false" ht="15" hidden="false" customHeight="false" outlineLevel="0" collapsed="false">
      <c r="A162" s="12"/>
      <c r="B162" s="10"/>
      <c r="C162" s="10"/>
      <c r="D162" s="10"/>
      <c r="E162" s="13"/>
      <c r="F162" s="10"/>
    </row>
    <row r="163" customFormat="false" ht="15" hidden="false" customHeight="false" outlineLevel="0" collapsed="false">
      <c r="A163" s="12"/>
      <c r="B163" s="10"/>
      <c r="C163" s="10"/>
      <c r="D163" s="10"/>
      <c r="E163" s="13"/>
      <c r="F163" s="10"/>
    </row>
    <row r="164" customFormat="false" ht="15" hidden="false" customHeight="false" outlineLevel="0" collapsed="false">
      <c r="A164" s="12"/>
      <c r="B164" s="10"/>
      <c r="C164" s="10"/>
      <c r="D164" s="10"/>
      <c r="E164" s="13"/>
      <c r="F164" s="10"/>
    </row>
    <row r="165" customFormat="false" ht="15" hidden="false" customHeight="false" outlineLevel="0" collapsed="false">
      <c r="A165" s="12"/>
      <c r="B165" s="10"/>
      <c r="C165" s="10"/>
      <c r="D165" s="10"/>
      <c r="E165" s="13"/>
      <c r="F165" s="10"/>
    </row>
    <row r="166" customFormat="false" ht="15" hidden="false" customHeight="false" outlineLevel="0" collapsed="false">
      <c r="A166" s="12"/>
      <c r="B166" s="10"/>
      <c r="C166" s="10"/>
      <c r="D166" s="10"/>
      <c r="E166" s="13"/>
      <c r="F166" s="10"/>
    </row>
    <row r="167" customFormat="false" ht="15" hidden="false" customHeight="false" outlineLevel="0" collapsed="false">
      <c r="A167" s="12"/>
      <c r="B167" s="10"/>
      <c r="C167" s="10"/>
      <c r="D167" s="10"/>
      <c r="E167" s="13"/>
      <c r="F167" s="10"/>
    </row>
    <row r="168" customFormat="false" ht="15" hidden="false" customHeight="false" outlineLevel="0" collapsed="false">
      <c r="A168" s="12"/>
      <c r="B168" s="10"/>
      <c r="C168" s="10"/>
      <c r="D168" s="10"/>
      <c r="E168" s="13"/>
      <c r="F168" s="10"/>
    </row>
    <row r="169" customFormat="false" ht="15" hidden="false" customHeight="false" outlineLevel="0" collapsed="false">
      <c r="A169" s="12"/>
      <c r="B169" s="10"/>
      <c r="C169" s="10"/>
      <c r="D169" s="10"/>
      <c r="E169" s="13"/>
      <c r="F169" s="10"/>
    </row>
    <row r="170" customFormat="false" ht="15" hidden="false" customHeight="false" outlineLevel="0" collapsed="false">
      <c r="A170" s="12"/>
      <c r="B170" s="10"/>
      <c r="C170" s="10"/>
      <c r="D170" s="10"/>
      <c r="E170" s="13"/>
      <c r="F170" s="10"/>
    </row>
    <row r="171" customFormat="false" ht="15" hidden="false" customHeight="false" outlineLevel="0" collapsed="false">
      <c r="A171" s="12"/>
      <c r="B171" s="10"/>
      <c r="C171" s="10"/>
      <c r="D171" s="10"/>
      <c r="E171" s="13"/>
      <c r="F171" s="10"/>
    </row>
    <row r="172" customFormat="false" ht="15" hidden="false" customHeight="false" outlineLevel="0" collapsed="false">
      <c r="A172" s="12"/>
      <c r="B172" s="10"/>
      <c r="C172" s="10"/>
      <c r="D172" s="10"/>
      <c r="E172" s="13"/>
      <c r="F172" s="10"/>
    </row>
    <row r="173" customFormat="false" ht="15" hidden="false" customHeight="false" outlineLevel="0" collapsed="false">
      <c r="A173" s="12"/>
      <c r="B173" s="10"/>
      <c r="C173" s="10"/>
      <c r="D173" s="10"/>
      <c r="E173" s="13"/>
      <c r="F173" s="10"/>
    </row>
    <row r="174" customFormat="false" ht="15" hidden="false" customHeight="false" outlineLevel="0" collapsed="false">
      <c r="A174" s="12"/>
      <c r="B174" s="10"/>
      <c r="C174" s="10"/>
      <c r="D174" s="10"/>
      <c r="E174" s="13"/>
      <c r="F174" s="10"/>
    </row>
    <row r="175" customFormat="false" ht="15" hidden="false" customHeight="false" outlineLevel="0" collapsed="false">
      <c r="A175" s="12"/>
      <c r="B175" s="10"/>
      <c r="C175" s="10"/>
      <c r="D175" s="10"/>
      <c r="E175" s="13"/>
      <c r="F175" s="10"/>
    </row>
    <row r="176" customFormat="false" ht="15" hidden="false" customHeight="false" outlineLevel="0" collapsed="false">
      <c r="A176" s="12"/>
      <c r="B176" s="10"/>
      <c r="C176" s="10"/>
      <c r="D176" s="10"/>
      <c r="E176" s="13"/>
      <c r="F176" s="10"/>
    </row>
    <row r="177" customFormat="false" ht="15" hidden="false" customHeight="false" outlineLevel="0" collapsed="false">
      <c r="A177" s="12"/>
      <c r="B177" s="10"/>
      <c r="C177" s="10"/>
      <c r="D177" s="10"/>
      <c r="E177" s="13"/>
      <c r="F177" s="10"/>
    </row>
    <row r="178" customFormat="false" ht="15" hidden="false" customHeight="false" outlineLevel="0" collapsed="false">
      <c r="A178" s="12"/>
      <c r="B178" s="10"/>
      <c r="C178" s="10"/>
      <c r="D178" s="10"/>
      <c r="E178" s="13"/>
      <c r="F178" s="10"/>
    </row>
    <row r="179" customFormat="false" ht="15" hidden="false" customHeight="false" outlineLevel="0" collapsed="false">
      <c r="A179" s="12"/>
      <c r="B179" s="10"/>
      <c r="C179" s="10"/>
      <c r="D179" s="10"/>
      <c r="E179" s="13"/>
      <c r="F179" s="10"/>
    </row>
    <row r="180" customFormat="false" ht="15" hidden="false" customHeight="false" outlineLevel="0" collapsed="false">
      <c r="A180" s="12"/>
      <c r="B180" s="10"/>
      <c r="C180" s="10"/>
      <c r="D180" s="10"/>
      <c r="E180" s="13"/>
      <c r="F180" s="10"/>
    </row>
    <row r="181" customFormat="false" ht="15" hidden="false" customHeight="false" outlineLevel="0" collapsed="false">
      <c r="A181" s="12"/>
      <c r="B181" s="10"/>
      <c r="C181" s="10"/>
      <c r="D181" s="10"/>
      <c r="E181" s="13"/>
      <c r="F181" s="10"/>
    </row>
    <row r="182" customFormat="false" ht="15" hidden="false" customHeight="false" outlineLevel="0" collapsed="false">
      <c r="A182" s="12"/>
      <c r="B182" s="10"/>
      <c r="C182" s="10"/>
      <c r="D182" s="10"/>
      <c r="E182" s="13"/>
      <c r="F182" s="10"/>
    </row>
    <row r="183" customFormat="false" ht="15" hidden="false" customHeight="false" outlineLevel="0" collapsed="false">
      <c r="A183" s="12"/>
      <c r="B183" s="10"/>
      <c r="C183" s="10"/>
      <c r="D183" s="10"/>
      <c r="E183" s="13"/>
      <c r="F183" s="10"/>
    </row>
    <row r="184" customFormat="false" ht="15" hidden="false" customHeight="false" outlineLevel="0" collapsed="false">
      <c r="A184" s="12"/>
      <c r="B184" s="10"/>
      <c r="C184" s="10"/>
      <c r="D184" s="10"/>
      <c r="E184" s="13"/>
      <c r="F184" s="10"/>
    </row>
    <row r="185" customFormat="false" ht="15" hidden="false" customHeight="false" outlineLevel="0" collapsed="false">
      <c r="A185" s="12"/>
      <c r="B185" s="10"/>
      <c r="C185" s="10"/>
      <c r="D185" s="10"/>
      <c r="E185" s="13"/>
      <c r="F185" s="10"/>
    </row>
    <row r="186" customFormat="false" ht="15" hidden="false" customHeight="false" outlineLevel="0" collapsed="false">
      <c r="A186" s="12"/>
      <c r="B186" s="10"/>
      <c r="C186" s="10"/>
      <c r="D186" s="10"/>
      <c r="E186" s="13"/>
      <c r="F186" s="10"/>
    </row>
    <row r="187" customFormat="false" ht="15" hidden="false" customHeight="false" outlineLevel="0" collapsed="false">
      <c r="A187" s="12"/>
      <c r="B187" s="10"/>
      <c r="C187" s="10"/>
      <c r="D187" s="10"/>
      <c r="E187" s="13"/>
      <c r="F187" s="10"/>
    </row>
    <row r="188" customFormat="false" ht="15" hidden="false" customHeight="false" outlineLevel="0" collapsed="false">
      <c r="A188" s="12"/>
      <c r="B188" s="10"/>
      <c r="C188" s="10"/>
      <c r="D188" s="10"/>
      <c r="E188" s="13"/>
      <c r="F188" s="10"/>
    </row>
    <row r="189" customFormat="false" ht="15" hidden="false" customHeight="false" outlineLevel="0" collapsed="false">
      <c r="A189" s="12"/>
      <c r="B189" s="10"/>
      <c r="C189" s="10"/>
      <c r="D189" s="10"/>
      <c r="E189" s="13"/>
      <c r="F189" s="10"/>
    </row>
    <row r="190" customFormat="false" ht="15" hidden="false" customHeight="false" outlineLevel="0" collapsed="false">
      <c r="A190" s="12"/>
      <c r="B190" s="10"/>
      <c r="C190" s="10"/>
      <c r="D190" s="10"/>
      <c r="E190" s="13"/>
      <c r="F190" s="10"/>
    </row>
    <row r="191" customFormat="false" ht="15" hidden="false" customHeight="false" outlineLevel="0" collapsed="false">
      <c r="A191" s="12"/>
      <c r="B191" s="10"/>
      <c r="C191" s="10"/>
      <c r="D191" s="10"/>
      <c r="E191" s="13"/>
      <c r="F191" s="10"/>
    </row>
    <row r="192" customFormat="false" ht="15" hidden="false" customHeight="false" outlineLevel="0" collapsed="false">
      <c r="A192" s="12"/>
      <c r="B192" s="10"/>
      <c r="C192" s="10"/>
      <c r="D192" s="10"/>
      <c r="E192" s="13"/>
      <c r="F192" s="10"/>
    </row>
    <row r="193" customFormat="false" ht="15" hidden="false" customHeight="false" outlineLevel="0" collapsed="false">
      <c r="A193" s="12"/>
      <c r="B193" s="10"/>
      <c r="C193" s="10"/>
      <c r="D193" s="10"/>
      <c r="E193" s="13"/>
      <c r="F193" s="10"/>
    </row>
    <row r="194" customFormat="false" ht="15" hidden="false" customHeight="false" outlineLevel="0" collapsed="false">
      <c r="A194" s="12"/>
      <c r="B194" s="10"/>
      <c r="C194" s="10"/>
      <c r="D194" s="10"/>
      <c r="E194" s="13"/>
      <c r="F194" s="10"/>
    </row>
    <row r="195" customFormat="false" ht="15" hidden="false" customHeight="false" outlineLevel="0" collapsed="false">
      <c r="A195" s="12"/>
      <c r="B195" s="10"/>
      <c r="C195" s="10"/>
      <c r="D195" s="10"/>
      <c r="E195" s="13"/>
      <c r="F195" s="10"/>
    </row>
    <row r="196" customFormat="false" ht="15" hidden="false" customHeight="false" outlineLevel="0" collapsed="false">
      <c r="A196" s="12"/>
      <c r="B196" s="10"/>
      <c r="C196" s="10"/>
      <c r="D196" s="10"/>
      <c r="E196" s="13"/>
      <c r="F196" s="10"/>
    </row>
    <row r="197" customFormat="false" ht="15" hidden="false" customHeight="false" outlineLevel="0" collapsed="false">
      <c r="A197" s="12"/>
      <c r="B197" s="10"/>
      <c r="C197" s="10"/>
      <c r="D197" s="10"/>
      <c r="E197" s="13"/>
      <c r="F197" s="10"/>
    </row>
    <row r="198" customFormat="false" ht="15" hidden="false" customHeight="false" outlineLevel="0" collapsed="false">
      <c r="A198" s="12"/>
      <c r="B198" s="10"/>
      <c r="C198" s="10"/>
      <c r="D198" s="10"/>
      <c r="E198" s="13"/>
      <c r="F198" s="10"/>
    </row>
    <row r="199" customFormat="false" ht="15" hidden="false" customHeight="false" outlineLevel="0" collapsed="false">
      <c r="A199" s="12"/>
      <c r="B199" s="10"/>
      <c r="C199" s="10"/>
      <c r="D199" s="10"/>
      <c r="E199" s="13"/>
      <c r="F199" s="10"/>
    </row>
    <row r="200" customFormat="false" ht="15" hidden="false" customHeight="false" outlineLevel="0" collapsed="false">
      <c r="A200" s="12"/>
      <c r="B200" s="10"/>
      <c r="C200" s="10"/>
      <c r="D200" s="10"/>
      <c r="E200" s="13"/>
      <c r="F200" s="10"/>
    </row>
    <row r="201" customFormat="false" ht="15" hidden="false" customHeight="false" outlineLevel="0" collapsed="false">
      <c r="A201" s="12"/>
      <c r="B201" s="10"/>
      <c r="C201" s="10"/>
      <c r="D201" s="10"/>
      <c r="E201" s="13"/>
      <c r="F201" s="10"/>
    </row>
    <row r="202" customFormat="false" ht="15" hidden="false" customHeight="false" outlineLevel="0" collapsed="false">
      <c r="A202" s="12"/>
      <c r="B202" s="10"/>
      <c r="C202" s="10"/>
      <c r="D202" s="10"/>
      <c r="E202" s="13"/>
      <c r="F202" s="10"/>
    </row>
    <row r="203" customFormat="false" ht="15" hidden="false" customHeight="false" outlineLevel="0" collapsed="false">
      <c r="A203" s="12"/>
      <c r="B203" s="10"/>
      <c r="C203" s="10"/>
      <c r="D203" s="10"/>
      <c r="E203" s="13"/>
      <c r="F203" s="10"/>
    </row>
    <row r="204" customFormat="false" ht="15" hidden="false" customHeight="false" outlineLevel="0" collapsed="false">
      <c r="A204" s="12"/>
      <c r="B204" s="10"/>
      <c r="C204" s="10"/>
      <c r="D204" s="10"/>
      <c r="E204" s="13"/>
      <c r="F204" s="10"/>
    </row>
    <row r="205" customFormat="false" ht="15" hidden="false" customHeight="false" outlineLevel="0" collapsed="false">
      <c r="A205" s="12"/>
      <c r="B205" s="10"/>
      <c r="C205" s="10"/>
      <c r="D205" s="10"/>
      <c r="E205" s="13"/>
      <c r="F205" s="10"/>
    </row>
    <row r="206" customFormat="false" ht="15" hidden="false" customHeight="false" outlineLevel="0" collapsed="false">
      <c r="A206" s="12"/>
      <c r="B206" s="10"/>
      <c r="C206" s="10"/>
      <c r="D206" s="10"/>
      <c r="E206" s="13"/>
      <c r="F206" s="10"/>
    </row>
    <row r="207" customFormat="false" ht="15" hidden="false" customHeight="false" outlineLevel="0" collapsed="false">
      <c r="A207" s="12"/>
      <c r="B207" s="10"/>
      <c r="C207" s="10"/>
      <c r="D207" s="10"/>
      <c r="E207" s="13"/>
      <c r="F207" s="10"/>
    </row>
    <row r="208" customFormat="false" ht="15" hidden="false" customHeight="false" outlineLevel="0" collapsed="false">
      <c r="A208" s="12"/>
      <c r="B208" s="10"/>
      <c r="C208" s="10"/>
      <c r="D208" s="10"/>
      <c r="E208" s="13"/>
      <c r="F208" s="10"/>
    </row>
    <row r="209" customFormat="false" ht="15" hidden="false" customHeight="false" outlineLevel="0" collapsed="false">
      <c r="A209" s="12"/>
      <c r="B209" s="10"/>
      <c r="C209" s="10"/>
      <c r="D209" s="10"/>
      <c r="E209" s="13"/>
      <c r="F209" s="10"/>
    </row>
    <row r="210" customFormat="false" ht="15" hidden="false" customHeight="false" outlineLevel="0" collapsed="false">
      <c r="A210" s="12"/>
      <c r="B210" s="10"/>
      <c r="C210" s="10"/>
      <c r="D210" s="10"/>
      <c r="E210" s="13"/>
      <c r="F210" s="10"/>
    </row>
    <row r="211" customFormat="false" ht="15" hidden="false" customHeight="false" outlineLevel="0" collapsed="false">
      <c r="A211" s="12"/>
      <c r="B211" s="10"/>
      <c r="C211" s="10"/>
      <c r="D211" s="10"/>
      <c r="E211" s="13"/>
      <c r="F211" s="10"/>
    </row>
    <row r="212" customFormat="false" ht="15" hidden="false" customHeight="false" outlineLevel="0" collapsed="false">
      <c r="A212" s="12"/>
      <c r="B212" s="10"/>
      <c r="C212" s="10"/>
      <c r="D212" s="10"/>
      <c r="E212" s="13"/>
      <c r="F212" s="10"/>
    </row>
    <row r="213" customFormat="false" ht="15" hidden="false" customHeight="false" outlineLevel="0" collapsed="false">
      <c r="A213" s="12"/>
      <c r="B213" s="10"/>
      <c r="C213" s="10"/>
      <c r="D213" s="10"/>
      <c r="E213" s="13"/>
      <c r="F213" s="10"/>
    </row>
    <row r="214" customFormat="false" ht="15" hidden="false" customHeight="false" outlineLevel="0" collapsed="false">
      <c r="A214" s="12"/>
      <c r="B214" s="10"/>
      <c r="C214" s="10"/>
      <c r="D214" s="10"/>
      <c r="E214" s="13"/>
      <c r="F214" s="10"/>
    </row>
    <row r="215" customFormat="false" ht="15" hidden="false" customHeight="false" outlineLevel="0" collapsed="false">
      <c r="A215" s="12"/>
      <c r="B215" s="10"/>
      <c r="C215" s="10"/>
      <c r="D215" s="10"/>
      <c r="E215" s="13"/>
      <c r="F215" s="10"/>
    </row>
    <row r="216" customFormat="false" ht="15" hidden="false" customHeight="false" outlineLevel="0" collapsed="false">
      <c r="A216" s="12"/>
      <c r="B216" s="10"/>
      <c r="C216" s="10"/>
      <c r="D216" s="10"/>
      <c r="E216" s="13"/>
      <c r="F216" s="10"/>
    </row>
    <row r="217" customFormat="false" ht="15" hidden="false" customHeight="false" outlineLevel="0" collapsed="false">
      <c r="A217" s="12"/>
      <c r="B217" s="10"/>
      <c r="C217" s="10"/>
      <c r="D217" s="10"/>
      <c r="E217" s="13"/>
      <c r="F217" s="10"/>
    </row>
    <row r="218" customFormat="false" ht="15" hidden="false" customHeight="false" outlineLevel="0" collapsed="false">
      <c r="A218" s="12"/>
      <c r="B218" s="10"/>
      <c r="C218" s="10"/>
      <c r="D218" s="10"/>
      <c r="E218" s="13"/>
      <c r="F218" s="10"/>
    </row>
    <row r="219" customFormat="false" ht="15" hidden="false" customHeight="false" outlineLevel="0" collapsed="false">
      <c r="A219" s="12"/>
      <c r="B219" s="10"/>
      <c r="C219" s="10"/>
      <c r="D219" s="10"/>
      <c r="E219" s="13"/>
      <c r="F219" s="10"/>
    </row>
    <row r="220" customFormat="false" ht="15" hidden="false" customHeight="false" outlineLevel="0" collapsed="false">
      <c r="A220" s="12"/>
      <c r="B220" s="10"/>
      <c r="C220" s="10"/>
      <c r="D220" s="10"/>
      <c r="E220" s="13"/>
      <c r="F220" s="10"/>
    </row>
    <row r="221" customFormat="false" ht="15" hidden="false" customHeight="false" outlineLevel="0" collapsed="false">
      <c r="A221" s="12"/>
      <c r="B221" s="10"/>
      <c r="C221" s="10"/>
      <c r="D221" s="10"/>
      <c r="E221" s="13"/>
      <c r="F221" s="10"/>
    </row>
    <row r="222" customFormat="false" ht="15" hidden="false" customHeight="false" outlineLevel="0" collapsed="false">
      <c r="A222" s="12"/>
      <c r="B222" s="10"/>
      <c r="C222" s="10"/>
      <c r="D222" s="10"/>
      <c r="E222" s="13"/>
      <c r="F222" s="10"/>
    </row>
    <row r="223" customFormat="false" ht="15" hidden="false" customHeight="false" outlineLevel="0" collapsed="false">
      <c r="A223" s="12"/>
      <c r="B223" s="10"/>
      <c r="C223" s="10"/>
      <c r="D223" s="10"/>
      <c r="E223" s="13"/>
      <c r="F223" s="10"/>
    </row>
    <row r="224" customFormat="false" ht="15" hidden="false" customHeight="false" outlineLevel="0" collapsed="false">
      <c r="A224" s="12"/>
      <c r="B224" s="10"/>
      <c r="C224" s="10"/>
      <c r="D224" s="10"/>
      <c r="E224" s="13"/>
      <c r="F224" s="10"/>
    </row>
    <row r="225" customFormat="false" ht="15" hidden="false" customHeight="false" outlineLevel="0" collapsed="false">
      <c r="A225" s="12"/>
      <c r="B225" s="10"/>
      <c r="C225" s="10"/>
      <c r="D225" s="10"/>
      <c r="E225" s="13"/>
      <c r="F225" s="10"/>
    </row>
    <row r="226" customFormat="false" ht="15" hidden="false" customHeight="false" outlineLevel="0" collapsed="false">
      <c r="A226" s="12"/>
      <c r="B226" s="10"/>
      <c r="C226" s="10"/>
      <c r="D226" s="10"/>
      <c r="E226" s="13"/>
      <c r="F226" s="10"/>
    </row>
    <row r="227" customFormat="false" ht="15" hidden="false" customHeight="false" outlineLevel="0" collapsed="false">
      <c r="A227" s="12"/>
      <c r="B227" s="10"/>
      <c r="C227" s="10"/>
      <c r="D227" s="10"/>
      <c r="E227" s="13"/>
      <c r="F227" s="10"/>
    </row>
    <row r="228" customFormat="false" ht="15" hidden="false" customHeight="false" outlineLevel="0" collapsed="false">
      <c r="A228" s="12"/>
      <c r="B228" s="10"/>
      <c r="C228" s="10"/>
      <c r="D228" s="10"/>
      <c r="E228" s="13"/>
      <c r="F228" s="10"/>
    </row>
    <row r="229" customFormat="false" ht="15" hidden="false" customHeight="false" outlineLevel="0" collapsed="false">
      <c r="A229" s="12"/>
      <c r="B229" s="10"/>
      <c r="C229" s="10"/>
      <c r="D229" s="10"/>
      <c r="E229" s="13"/>
      <c r="F229" s="10"/>
    </row>
    <row r="230" customFormat="false" ht="15" hidden="false" customHeight="false" outlineLevel="0" collapsed="false">
      <c r="A230" s="12"/>
      <c r="B230" s="10"/>
      <c r="C230" s="10"/>
      <c r="D230" s="10"/>
      <c r="E230" s="13"/>
      <c r="F230" s="10"/>
    </row>
    <row r="231" customFormat="false" ht="15" hidden="false" customHeight="false" outlineLevel="0" collapsed="false">
      <c r="A231" s="12"/>
      <c r="B231" s="10"/>
      <c r="C231" s="10"/>
      <c r="D231" s="10"/>
      <c r="E231" s="13"/>
      <c r="F231" s="10"/>
    </row>
    <row r="232" customFormat="false" ht="15" hidden="false" customHeight="false" outlineLevel="0" collapsed="false">
      <c r="A232" s="12"/>
      <c r="B232" s="10"/>
      <c r="C232" s="10"/>
      <c r="D232" s="10"/>
      <c r="E232" s="13"/>
      <c r="F232" s="10"/>
    </row>
    <row r="233" customFormat="false" ht="15" hidden="false" customHeight="false" outlineLevel="0" collapsed="false">
      <c r="A233" s="12"/>
      <c r="B233" s="10"/>
      <c r="C233" s="10"/>
      <c r="D233" s="10"/>
      <c r="E233" s="13"/>
      <c r="F233" s="10"/>
    </row>
    <row r="234" customFormat="false" ht="15" hidden="false" customHeight="false" outlineLevel="0" collapsed="false">
      <c r="A234" s="12"/>
      <c r="B234" s="10"/>
      <c r="C234" s="10"/>
      <c r="D234" s="10"/>
      <c r="E234" s="13"/>
      <c r="F234" s="10"/>
    </row>
    <row r="235" customFormat="false" ht="15" hidden="false" customHeight="false" outlineLevel="0" collapsed="false">
      <c r="A235" s="12"/>
      <c r="B235" s="10"/>
      <c r="C235" s="10"/>
      <c r="D235" s="10"/>
      <c r="E235" s="13"/>
      <c r="F235" s="10"/>
    </row>
    <row r="236" customFormat="false" ht="15" hidden="false" customHeight="false" outlineLevel="0" collapsed="false">
      <c r="A236" s="12"/>
      <c r="B236" s="10"/>
      <c r="C236" s="10"/>
      <c r="D236" s="10"/>
      <c r="E236" s="13"/>
      <c r="F236" s="10"/>
    </row>
    <row r="237" customFormat="false" ht="15" hidden="false" customHeight="false" outlineLevel="0" collapsed="false">
      <c r="A237" s="12"/>
      <c r="B237" s="10"/>
      <c r="C237" s="10"/>
      <c r="D237" s="10"/>
      <c r="E237" s="13"/>
      <c r="F237" s="10"/>
    </row>
    <row r="238" customFormat="false" ht="15" hidden="false" customHeight="false" outlineLevel="0" collapsed="false">
      <c r="A238" s="12"/>
      <c r="B238" s="10"/>
      <c r="C238" s="10"/>
      <c r="D238" s="10"/>
      <c r="E238" s="13"/>
      <c r="F238" s="10"/>
    </row>
    <row r="239" customFormat="false" ht="15" hidden="false" customHeight="false" outlineLevel="0" collapsed="false">
      <c r="A239" s="12"/>
      <c r="B239" s="10"/>
      <c r="C239" s="10"/>
      <c r="D239" s="10"/>
      <c r="E239" s="13"/>
      <c r="F239" s="10"/>
    </row>
    <row r="240" customFormat="false" ht="15" hidden="false" customHeight="false" outlineLevel="0" collapsed="false">
      <c r="A240" s="12"/>
      <c r="B240" s="10"/>
      <c r="C240" s="10"/>
      <c r="D240" s="10"/>
      <c r="E240" s="13"/>
      <c r="F240" s="10"/>
    </row>
    <row r="241" customFormat="false" ht="15" hidden="false" customHeight="false" outlineLevel="0" collapsed="false">
      <c r="A241" s="12"/>
      <c r="B241" s="10"/>
      <c r="C241" s="10"/>
      <c r="D241" s="10"/>
      <c r="E241" s="13"/>
      <c r="F241" s="10"/>
    </row>
    <row r="242" customFormat="false" ht="15" hidden="false" customHeight="false" outlineLevel="0" collapsed="false">
      <c r="A242" s="12"/>
      <c r="B242" s="10"/>
      <c r="C242" s="10"/>
      <c r="D242" s="10"/>
      <c r="E242" s="13"/>
      <c r="F242" s="10"/>
    </row>
    <row r="243" customFormat="false" ht="15" hidden="false" customHeight="false" outlineLevel="0" collapsed="false">
      <c r="A243" s="12"/>
      <c r="B243" s="10"/>
      <c r="C243" s="10"/>
      <c r="D243" s="10"/>
      <c r="E243" s="13"/>
      <c r="F243" s="10"/>
    </row>
    <row r="244" customFormat="false" ht="15" hidden="false" customHeight="false" outlineLevel="0" collapsed="false">
      <c r="A244" s="12"/>
      <c r="B244" s="10"/>
      <c r="C244" s="10"/>
      <c r="D244" s="10"/>
      <c r="E244" s="13"/>
      <c r="F244" s="10"/>
    </row>
    <row r="245" customFormat="false" ht="15" hidden="false" customHeight="false" outlineLevel="0" collapsed="false">
      <c r="A245" s="12"/>
      <c r="B245" s="10"/>
      <c r="C245" s="10"/>
      <c r="D245" s="10"/>
      <c r="E245" s="13"/>
      <c r="F245" s="10"/>
    </row>
    <row r="246" customFormat="false" ht="15" hidden="false" customHeight="false" outlineLevel="0" collapsed="false">
      <c r="A246" s="12"/>
      <c r="B246" s="10"/>
      <c r="C246" s="10"/>
      <c r="D246" s="10"/>
      <c r="E246" s="13"/>
      <c r="F246" s="10"/>
    </row>
    <row r="247" customFormat="false" ht="15" hidden="false" customHeight="false" outlineLevel="0" collapsed="false">
      <c r="A247" s="12"/>
      <c r="B247" s="10"/>
      <c r="C247" s="10"/>
      <c r="D247" s="10"/>
      <c r="E247" s="13"/>
      <c r="F247" s="10"/>
    </row>
    <row r="248" customFormat="false" ht="15" hidden="false" customHeight="false" outlineLevel="0" collapsed="false">
      <c r="A248" s="12"/>
      <c r="B248" s="10"/>
      <c r="C248" s="10"/>
      <c r="D248" s="10"/>
      <c r="E248" s="13"/>
      <c r="F248" s="10"/>
    </row>
    <row r="249" customFormat="false" ht="15" hidden="false" customHeight="false" outlineLevel="0" collapsed="false">
      <c r="A249" s="12"/>
      <c r="B249" s="10"/>
      <c r="C249" s="10"/>
      <c r="D249" s="10"/>
      <c r="E249" s="13"/>
      <c r="F249" s="10"/>
    </row>
    <row r="250" customFormat="false" ht="15" hidden="false" customHeight="false" outlineLevel="0" collapsed="false">
      <c r="A250" s="12"/>
      <c r="B250" s="10"/>
      <c r="C250" s="10"/>
      <c r="D250" s="10"/>
      <c r="E250" s="13"/>
      <c r="F250" s="10"/>
    </row>
    <row r="251" customFormat="false" ht="15" hidden="false" customHeight="false" outlineLevel="0" collapsed="false">
      <c r="A251" s="12"/>
      <c r="B251" s="10"/>
      <c r="C251" s="10"/>
      <c r="D251" s="10"/>
      <c r="E251" s="13"/>
      <c r="F251" s="10"/>
    </row>
    <row r="252" customFormat="false" ht="15" hidden="false" customHeight="false" outlineLevel="0" collapsed="false">
      <c r="A252" s="12"/>
      <c r="B252" s="10"/>
      <c r="C252" s="10"/>
      <c r="D252" s="10"/>
      <c r="E252" s="13"/>
      <c r="F252" s="10"/>
    </row>
    <row r="253" customFormat="false" ht="15" hidden="false" customHeight="false" outlineLevel="0" collapsed="false">
      <c r="A253" s="12"/>
      <c r="B253" s="10"/>
      <c r="C253" s="10"/>
      <c r="D253" s="10"/>
      <c r="E253" s="13"/>
      <c r="F253" s="10"/>
    </row>
    <row r="254" customFormat="false" ht="15" hidden="false" customHeight="false" outlineLevel="0" collapsed="false">
      <c r="A254" s="12"/>
      <c r="B254" s="10"/>
      <c r="C254" s="10"/>
      <c r="D254" s="10"/>
      <c r="E254" s="13"/>
      <c r="F254" s="10"/>
    </row>
    <row r="255" customFormat="false" ht="15" hidden="false" customHeight="false" outlineLevel="0" collapsed="false">
      <c r="A255" s="12"/>
      <c r="B255" s="10"/>
      <c r="C255" s="10"/>
      <c r="D255" s="10"/>
      <c r="E255" s="13"/>
      <c r="F255" s="10"/>
    </row>
    <row r="256" customFormat="false" ht="15" hidden="false" customHeight="false" outlineLevel="0" collapsed="false">
      <c r="A256" s="12"/>
      <c r="B256" s="10"/>
      <c r="C256" s="10"/>
      <c r="D256" s="10"/>
      <c r="E256" s="13"/>
      <c r="F256" s="10"/>
    </row>
    <row r="257" customFormat="false" ht="15" hidden="false" customHeight="false" outlineLevel="0" collapsed="false">
      <c r="A257" s="12"/>
      <c r="B257" s="10"/>
      <c r="C257" s="10"/>
      <c r="D257" s="10"/>
      <c r="E257" s="13"/>
      <c r="F257" s="10"/>
    </row>
    <row r="258" customFormat="false" ht="15" hidden="false" customHeight="false" outlineLevel="0" collapsed="false">
      <c r="A258" s="12"/>
      <c r="B258" s="10"/>
      <c r="C258" s="10"/>
      <c r="D258" s="10"/>
      <c r="E258" s="13"/>
      <c r="F258" s="10"/>
    </row>
    <row r="259" customFormat="false" ht="15" hidden="false" customHeight="false" outlineLevel="0" collapsed="false">
      <c r="A259" s="12"/>
      <c r="B259" s="10"/>
      <c r="C259" s="10"/>
      <c r="D259" s="10"/>
      <c r="E259" s="13"/>
      <c r="F259" s="10"/>
    </row>
    <row r="260" customFormat="false" ht="15" hidden="false" customHeight="false" outlineLevel="0" collapsed="false">
      <c r="A260" s="12"/>
      <c r="B260" s="10"/>
      <c r="C260" s="10"/>
      <c r="D260" s="10"/>
      <c r="E260" s="13"/>
      <c r="F260" s="10"/>
    </row>
    <row r="261" customFormat="false" ht="15" hidden="false" customHeight="false" outlineLevel="0" collapsed="false">
      <c r="A261" s="12"/>
      <c r="B261" s="10"/>
      <c r="C261" s="10"/>
      <c r="D261" s="10"/>
      <c r="E261" s="13"/>
      <c r="F261" s="10"/>
    </row>
    <row r="262" customFormat="false" ht="15" hidden="false" customHeight="false" outlineLevel="0" collapsed="false">
      <c r="A262" s="12"/>
      <c r="B262" s="10"/>
      <c r="C262" s="10"/>
      <c r="D262" s="10"/>
      <c r="E262" s="13"/>
      <c r="F262" s="10"/>
    </row>
    <row r="263" customFormat="false" ht="15" hidden="false" customHeight="false" outlineLevel="0" collapsed="false">
      <c r="A263" s="12"/>
      <c r="B263" s="10"/>
      <c r="C263" s="10"/>
      <c r="D263" s="10"/>
      <c r="E263" s="13"/>
      <c r="F263" s="10"/>
    </row>
    <row r="264" customFormat="false" ht="15" hidden="false" customHeight="false" outlineLevel="0" collapsed="false">
      <c r="A264" s="12"/>
      <c r="B264" s="10"/>
      <c r="C264" s="10"/>
      <c r="D264" s="10"/>
      <c r="E264" s="13"/>
      <c r="F264" s="10"/>
    </row>
    <row r="265" customFormat="false" ht="15" hidden="false" customHeight="false" outlineLevel="0" collapsed="false">
      <c r="A265" s="12"/>
      <c r="B265" s="10"/>
      <c r="C265" s="10"/>
      <c r="D265" s="10"/>
      <c r="E265" s="13"/>
      <c r="F265" s="10"/>
    </row>
    <row r="266" customFormat="false" ht="15" hidden="false" customHeight="false" outlineLevel="0" collapsed="false">
      <c r="A266" s="12"/>
      <c r="B266" s="10"/>
      <c r="C266" s="10"/>
      <c r="D266" s="10"/>
      <c r="E266" s="13"/>
      <c r="F266" s="10"/>
    </row>
    <row r="267" customFormat="false" ht="15" hidden="false" customHeight="false" outlineLevel="0" collapsed="false">
      <c r="A267" s="12"/>
      <c r="B267" s="10"/>
      <c r="C267" s="10"/>
      <c r="D267" s="10"/>
      <c r="E267" s="13"/>
      <c r="F267" s="10"/>
    </row>
    <row r="268" customFormat="false" ht="15" hidden="false" customHeight="false" outlineLevel="0" collapsed="false">
      <c r="A268" s="12"/>
      <c r="B268" s="10"/>
      <c r="C268" s="10"/>
      <c r="D268" s="10"/>
      <c r="E268" s="13"/>
      <c r="F268" s="10"/>
    </row>
    <row r="269" customFormat="false" ht="15" hidden="false" customHeight="false" outlineLevel="0" collapsed="false">
      <c r="A269" s="12"/>
      <c r="B269" s="10"/>
      <c r="C269" s="10"/>
      <c r="D269" s="10"/>
      <c r="E269" s="13"/>
      <c r="F269" s="10"/>
    </row>
    <row r="270" customFormat="false" ht="15" hidden="false" customHeight="false" outlineLevel="0" collapsed="false">
      <c r="A270" s="12"/>
      <c r="B270" s="10"/>
      <c r="C270" s="10"/>
      <c r="D270" s="10"/>
      <c r="E270" s="13"/>
      <c r="F270" s="10"/>
    </row>
    <row r="271" customFormat="false" ht="15" hidden="false" customHeight="false" outlineLevel="0" collapsed="false">
      <c r="A271" s="12"/>
      <c r="B271" s="10"/>
      <c r="C271" s="10"/>
      <c r="D271" s="10"/>
      <c r="E271" s="13"/>
      <c r="F271" s="10"/>
    </row>
    <row r="272" customFormat="false" ht="15" hidden="false" customHeight="false" outlineLevel="0" collapsed="false">
      <c r="A272" s="12"/>
      <c r="B272" s="10"/>
      <c r="C272" s="10"/>
      <c r="D272" s="10"/>
      <c r="E272" s="13"/>
      <c r="F272" s="10"/>
    </row>
    <row r="273" customFormat="false" ht="15" hidden="false" customHeight="false" outlineLevel="0" collapsed="false">
      <c r="A273" s="12"/>
      <c r="B273" s="10"/>
      <c r="C273" s="10"/>
      <c r="D273" s="10"/>
      <c r="E273" s="13"/>
      <c r="F273" s="10"/>
    </row>
    <row r="274" customFormat="false" ht="15" hidden="false" customHeight="false" outlineLevel="0" collapsed="false">
      <c r="A274" s="12"/>
      <c r="B274" s="10"/>
      <c r="C274" s="10"/>
      <c r="D274" s="10"/>
      <c r="E274" s="13"/>
      <c r="F274" s="10"/>
    </row>
    <row r="275" customFormat="false" ht="15" hidden="false" customHeight="false" outlineLevel="0" collapsed="false">
      <c r="A275" s="12"/>
      <c r="B275" s="10"/>
      <c r="C275" s="10"/>
      <c r="D275" s="10"/>
      <c r="E275" s="13"/>
      <c r="F275" s="10"/>
    </row>
    <row r="276" customFormat="false" ht="15" hidden="false" customHeight="false" outlineLevel="0" collapsed="false">
      <c r="A276" s="12"/>
      <c r="B276" s="10"/>
      <c r="C276" s="10"/>
      <c r="D276" s="10"/>
      <c r="E276" s="13"/>
      <c r="F276" s="10"/>
    </row>
    <row r="277" customFormat="false" ht="15" hidden="false" customHeight="false" outlineLevel="0" collapsed="false">
      <c r="A277" s="12"/>
      <c r="B277" s="10"/>
      <c r="C277" s="10"/>
      <c r="D277" s="10"/>
      <c r="E277" s="13"/>
      <c r="F277" s="10"/>
    </row>
    <row r="278" customFormat="false" ht="15" hidden="false" customHeight="false" outlineLevel="0" collapsed="false">
      <c r="A278" s="12"/>
      <c r="B278" s="10"/>
      <c r="C278" s="10"/>
      <c r="D278" s="10"/>
      <c r="E278" s="13"/>
      <c r="F278" s="10"/>
    </row>
    <row r="279" customFormat="false" ht="15" hidden="false" customHeight="false" outlineLevel="0" collapsed="false">
      <c r="A279" s="12"/>
      <c r="B279" s="10"/>
      <c r="C279" s="10"/>
      <c r="D279" s="10"/>
      <c r="E279" s="13"/>
      <c r="F279" s="10"/>
    </row>
    <row r="280" customFormat="false" ht="15" hidden="false" customHeight="false" outlineLevel="0" collapsed="false">
      <c r="A280" s="12"/>
      <c r="B280" s="10"/>
      <c r="C280" s="10"/>
      <c r="D280" s="10"/>
      <c r="E280" s="13"/>
      <c r="F280" s="10"/>
    </row>
    <row r="281" customFormat="false" ht="15" hidden="false" customHeight="false" outlineLevel="0" collapsed="false">
      <c r="A281" s="12"/>
      <c r="B281" s="10"/>
      <c r="C281" s="10"/>
      <c r="D281" s="10"/>
      <c r="E281" s="13"/>
      <c r="F281" s="10"/>
    </row>
    <row r="282" customFormat="false" ht="15" hidden="false" customHeight="false" outlineLevel="0" collapsed="false">
      <c r="A282" s="12"/>
      <c r="B282" s="10"/>
      <c r="C282" s="10"/>
      <c r="D282" s="10"/>
      <c r="E282" s="13"/>
      <c r="F282" s="10"/>
    </row>
    <row r="283" customFormat="false" ht="15" hidden="false" customHeight="false" outlineLevel="0" collapsed="false">
      <c r="A283" s="12"/>
      <c r="B283" s="10"/>
      <c r="C283" s="10"/>
      <c r="D283" s="10"/>
      <c r="E283" s="13"/>
      <c r="F283" s="10"/>
    </row>
    <row r="284" customFormat="false" ht="15" hidden="false" customHeight="false" outlineLevel="0" collapsed="false">
      <c r="A284" s="12"/>
      <c r="B284" s="10"/>
      <c r="C284" s="10"/>
      <c r="D284" s="10"/>
      <c r="E284" s="13"/>
      <c r="F284" s="10"/>
    </row>
    <row r="285" customFormat="false" ht="15" hidden="false" customHeight="false" outlineLevel="0" collapsed="false">
      <c r="A285" s="12"/>
      <c r="B285" s="10"/>
      <c r="C285" s="10"/>
      <c r="D285" s="10"/>
      <c r="E285" s="13"/>
      <c r="F285" s="10"/>
    </row>
    <row r="286" customFormat="false" ht="15" hidden="false" customHeight="false" outlineLevel="0" collapsed="false">
      <c r="A286" s="12"/>
      <c r="B286" s="10"/>
      <c r="C286" s="10"/>
      <c r="D286" s="10"/>
      <c r="E286" s="13"/>
      <c r="F286" s="10"/>
    </row>
    <row r="287" customFormat="false" ht="15" hidden="false" customHeight="false" outlineLevel="0" collapsed="false">
      <c r="A287" s="12"/>
      <c r="B287" s="10"/>
      <c r="C287" s="10"/>
      <c r="D287" s="10"/>
      <c r="E287" s="13"/>
      <c r="F287" s="10"/>
    </row>
    <row r="288" customFormat="false" ht="15" hidden="false" customHeight="false" outlineLevel="0" collapsed="false">
      <c r="A288" s="12"/>
      <c r="B288" s="10"/>
      <c r="C288" s="10"/>
      <c r="D288" s="10"/>
      <c r="E288" s="13"/>
      <c r="F288" s="10"/>
    </row>
    <row r="289" customFormat="false" ht="15" hidden="false" customHeight="false" outlineLevel="0" collapsed="false">
      <c r="A289" s="12"/>
      <c r="B289" s="10"/>
      <c r="C289" s="10"/>
      <c r="D289" s="10"/>
      <c r="E289" s="13"/>
      <c r="F289" s="10"/>
    </row>
    <row r="290" customFormat="false" ht="15" hidden="false" customHeight="false" outlineLevel="0" collapsed="false">
      <c r="A290" s="12"/>
      <c r="B290" s="10"/>
      <c r="C290" s="10"/>
      <c r="D290" s="10"/>
      <c r="E290" s="13"/>
      <c r="F290" s="10"/>
    </row>
    <row r="291" customFormat="false" ht="15" hidden="false" customHeight="false" outlineLevel="0" collapsed="false">
      <c r="A291" s="12"/>
      <c r="B291" s="10"/>
      <c r="C291" s="10"/>
      <c r="D291" s="10"/>
      <c r="E291" s="13"/>
      <c r="F291" s="10"/>
    </row>
    <row r="292" customFormat="false" ht="15" hidden="false" customHeight="false" outlineLevel="0" collapsed="false">
      <c r="A292" s="12"/>
      <c r="B292" s="10"/>
      <c r="C292" s="10"/>
      <c r="D292" s="10"/>
      <c r="E292" s="13"/>
      <c r="F292" s="10"/>
    </row>
    <row r="293" customFormat="false" ht="15" hidden="false" customHeight="false" outlineLevel="0" collapsed="false">
      <c r="A293" s="12"/>
      <c r="B293" s="10"/>
      <c r="C293" s="10"/>
      <c r="D293" s="10"/>
      <c r="E293" s="13"/>
      <c r="F293" s="10"/>
    </row>
    <row r="294" customFormat="false" ht="15" hidden="false" customHeight="false" outlineLevel="0" collapsed="false">
      <c r="A294" s="12"/>
      <c r="B294" s="10"/>
      <c r="C294" s="10"/>
      <c r="D294" s="10"/>
      <c r="E294" s="13"/>
      <c r="F294" s="10"/>
    </row>
    <row r="295" customFormat="false" ht="15" hidden="false" customHeight="false" outlineLevel="0" collapsed="false">
      <c r="A295" s="12"/>
      <c r="B295" s="10"/>
      <c r="C295" s="10"/>
      <c r="D295" s="10"/>
      <c r="E295" s="13"/>
      <c r="F295" s="10"/>
    </row>
    <row r="296" customFormat="false" ht="15" hidden="false" customHeight="false" outlineLevel="0" collapsed="false">
      <c r="A296" s="12"/>
      <c r="B296" s="10"/>
      <c r="C296" s="10"/>
      <c r="D296" s="10"/>
      <c r="E296" s="13"/>
      <c r="F296" s="10"/>
    </row>
    <row r="297" customFormat="false" ht="15" hidden="false" customHeight="false" outlineLevel="0" collapsed="false">
      <c r="A297" s="12"/>
      <c r="B297" s="10"/>
      <c r="C297" s="10"/>
      <c r="D297" s="10"/>
      <c r="E297" s="13"/>
      <c r="F297" s="10"/>
    </row>
    <row r="298" customFormat="false" ht="15" hidden="false" customHeight="false" outlineLevel="0" collapsed="false">
      <c r="A298" s="12"/>
      <c r="B298" s="10"/>
      <c r="C298" s="10"/>
      <c r="D298" s="10"/>
      <c r="E298" s="13"/>
      <c r="F298" s="10"/>
    </row>
    <row r="299" customFormat="false" ht="15" hidden="false" customHeight="false" outlineLevel="0" collapsed="false">
      <c r="A299" s="12"/>
      <c r="B299" s="10"/>
      <c r="C299" s="10"/>
      <c r="D299" s="10"/>
      <c r="E299" s="13"/>
      <c r="F299" s="10"/>
    </row>
    <row r="300" customFormat="false" ht="15" hidden="false" customHeight="false" outlineLevel="0" collapsed="false">
      <c r="A300" s="12"/>
      <c r="B300" s="10"/>
      <c r="C300" s="10"/>
      <c r="D300" s="10"/>
      <c r="E300" s="13"/>
      <c r="F300" s="10"/>
    </row>
    <row r="301" customFormat="false" ht="15" hidden="false" customHeight="false" outlineLevel="0" collapsed="false">
      <c r="A301" s="12"/>
      <c r="B301" s="10"/>
      <c r="C301" s="10"/>
      <c r="D301" s="10"/>
      <c r="E301" s="13"/>
      <c r="F301" s="10"/>
    </row>
    <row r="302" customFormat="false" ht="15" hidden="false" customHeight="false" outlineLevel="0" collapsed="false">
      <c r="A302" s="12"/>
      <c r="B302" s="10"/>
      <c r="C302" s="10"/>
      <c r="D302" s="10"/>
      <c r="E302" s="13"/>
      <c r="F302" s="10"/>
    </row>
    <row r="303" customFormat="false" ht="15" hidden="false" customHeight="false" outlineLevel="0" collapsed="false">
      <c r="A303" s="12"/>
      <c r="B303" s="10"/>
      <c r="C303" s="10"/>
      <c r="D303" s="10"/>
      <c r="E303" s="13"/>
      <c r="F303" s="10"/>
    </row>
    <row r="304" customFormat="false" ht="15" hidden="false" customHeight="false" outlineLevel="0" collapsed="false">
      <c r="A304" s="12"/>
      <c r="B304" s="10"/>
      <c r="C304" s="10"/>
      <c r="D304" s="10"/>
      <c r="E304" s="13"/>
      <c r="F304" s="10"/>
    </row>
    <row r="305" customFormat="false" ht="15" hidden="false" customHeight="false" outlineLevel="0" collapsed="false">
      <c r="A305" s="12"/>
      <c r="B305" s="10"/>
      <c r="C305" s="10"/>
      <c r="D305" s="10"/>
      <c r="E305" s="13"/>
      <c r="F305" s="10"/>
    </row>
    <row r="306" customFormat="false" ht="15" hidden="false" customHeight="false" outlineLevel="0" collapsed="false">
      <c r="A306" s="12"/>
      <c r="B306" s="10"/>
      <c r="C306" s="10"/>
      <c r="D306" s="10"/>
      <c r="E306" s="13"/>
      <c r="F306" s="10"/>
    </row>
    <row r="307" customFormat="false" ht="15" hidden="false" customHeight="false" outlineLevel="0" collapsed="false">
      <c r="A307" s="12"/>
      <c r="B307" s="10"/>
      <c r="C307" s="10"/>
      <c r="D307" s="10"/>
      <c r="E307" s="13"/>
      <c r="F307" s="10"/>
    </row>
    <row r="308" customFormat="false" ht="15" hidden="false" customHeight="false" outlineLevel="0" collapsed="false">
      <c r="A308" s="12"/>
      <c r="B308" s="10"/>
      <c r="C308" s="10"/>
      <c r="D308" s="10"/>
      <c r="E308" s="13"/>
      <c r="F308" s="10"/>
    </row>
    <row r="309" customFormat="false" ht="15" hidden="false" customHeight="false" outlineLevel="0" collapsed="false">
      <c r="A309" s="12"/>
      <c r="B309" s="10"/>
      <c r="C309" s="10"/>
      <c r="D309" s="10"/>
      <c r="E309" s="13"/>
      <c r="F309" s="10"/>
    </row>
    <row r="310" customFormat="false" ht="15" hidden="false" customHeight="false" outlineLevel="0" collapsed="false">
      <c r="A310" s="12"/>
      <c r="B310" s="10"/>
      <c r="C310" s="10"/>
      <c r="D310" s="10"/>
      <c r="E310" s="13"/>
      <c r="F310" s="10"/>
    </row>
    <row r="311" customFormat="false" ht="15" hidden="false" customHeight="false" outlineLevel="0" collapsed="false">
      <c r="A311" s="12"/>
      <c r="B311" s="10"/>
      <c r="C311" s="10"/>
      <c r="D311" s="10"/>
      <c r="E311" s="13"/>
      <c r="F311" s="10"/>
    </row>
    <row r="312" customFormat="false" ht="15" hidden="false" customHeight="false" outlineLevel="0" collapsed="false">
      <c r="A312" s="12"/>
      <c r="B312" s="10"/>
      <c r="C312" s="10"/>
      <c r="D312" s="10"/>
      <c r="E312" s="13"/>
      <c r="F312" s="10"/>
    </row>
    <row r="313" customFormat="false" ht="15" hidden="false" customHeight="false" outlineLevel="0" collapsed="false">
      <c r="A313" s="12"/>
      <c r="B313" s="10"/>
      <c r="C313" s="10"/>
      <c r="D313" s="10"/>
      <c r="E313" s="13"/>
      <c r="F313" s="10"/>
    </row>
    <row r="314" customFormat="false" ht="15" hidden="false" customHeight="false" outlineLevel="0" collapsed="false">
      <c r="A314" s="12"/>
      <c r="B314" s="10"/>
      <c r="C314" s="10"/>
      <c r="D314" s="10"/>
      <c r="E314" s="13"/>
      <c r="F314" s="10"/>
    </row>
    <row r="315" customFormat="false" ht="15" hidden="false" customHeight="false" outlineLevel="0" collapsed="false">
      <c r="A315" s="12"/>
      <c r="B315" s="10"/>
      <c r="C315" s="10"/>
      <c r="D315" s="10"/>
      <c r="E315" s="13"/>
      <c r="F315" s="10"/>
    </row>
    <row r="316" customFormat="false" ht="15" hidden="false" customHeight="false" outlineLevel="0" collapsed="false">
      <c r="A316" s="12"/>
      <c r="B316" s="10"/>
      <c r="C316" s="10"/>
      <c r="D316" s="10"/>
      <c r="E316" s="13"/>
      <c r="F316" s="10"/>
    </row>
    <row r="317" customFormat="false" ht="15" hidden="false" customHeight="false" outlineLevel="0" collapsed="false">
      <c r="A317" s="12"/>
      <c r="B317" s="10"/>
      <c r="C317" s="10"/>
      <c r="D317" s="10"/>
      <c r="E317" s="13"/>
      <c r="F317" s="10"/>
    </row>
    <row r="318" customFormat="false" ht="15" hidden="false" customHeight="false" outlineLevel="0" collapsed="false">
      <c r="A318" s="12"/>
      <c r="B318" s="10"/>
      <c r="C318" s="10"/>
      <c r="D318" s="10"/>
      <c r="E318" s="13"/>
      <c r="F318" s="10"/>
    </row>
    <row r="319" customFormat="false" ht="15" hidden="false" customHeight="false" outlineLevel="0" collapsed="false">
      <c r="A319" s="12"/>
      <c r="B319" s="10"/>
      <c r="C319" s="10"/>
      <c r="D319" s="10"/>
      <c r="E319" s="13"/>
      <c r="F319" s="10"/>
    </row>
    <row r="320" customFormat="false" ht="15" hidden="false" customHeight="false" outlineLevel="0" collapsed="false">
      <c r="A320" s="12"/>
      <c r="B320" s="10"/>
      <c r="C320" s="10"/>
      <c r="D320" s="10"/>
      <c r="E320" s="13"/>
      <c r="F320" s="10"/>
    </row>
    <row r="321" customFormat="false" ht="15" hidden="false" customHeight="false" outlineLevel="0" collapsed="false">
      <c r="A321" s="12"/>
      <c r="B321" s="10"/>
      <c r="C321" s="10"/>
      <c r="D321" s="10"/>
      <c r="E321" s="13"/>
      <c r="F321" s="10"/>
    </row>
    <row r="322" customFormat="false" ht="15" hidden="false" customHeight="false" outlineLevel="0" collapsed="false">
      <c r="A322" s="12"/>
      <c r="B322" s="10"/>
      <c r="C322" s="10"/>
      <c r="D322" s="10"/>
      <c r="E322" s="13"/>
      <c r="F322" s="10"/>
    </row>
    <row r="323" customFormat="false" ht="15" hidden="false" customHeight="false" outlineLevel="0" collapsed="false">
      <c r="A323" s="12"/>
      <c r="B323" s="10"/>
      <c r="C323" s="10"/>
      <c r="D323" s="10"/>
      <c r="E323" s="13"/>
      <c r="F323" s="10"/>
    </row>
    <row r="324" customFormat="false" ht="15" hidden="false" customHeight="false" outlineLevel="0" collapsed="false">
      <c r="A324" s="12"/>
      <c r="B324" s="10"/>
      <c r="C324" s="10"/>
      <c r="D324" s="10"/>
      <c r="E324" s="13"/>
      <c r="F324" s="10"/>
    </row>
    <row r="325" customFormat="false" ht="15" hidden="false" customHeight="false" outlineLevel="0" collapsed="false">
      <c r="A325" s="12"/>
      <c r="B325" s="10"/>
      <c r="C325" s="10"/>
      <c r="D325" s="10"/>
      <c r="E325" s="13"/>
      <c r="F325" s="10"/>
    </row>
    <row r="326" customFormat="false" ht="15" hidden="false" customHeight="false" outlineLevel="0" collapsed="false">
      <c r="A326" s="12"/>
      <c r="B326" s="10"/>
      <c r="C326" s="10"/>
      <c r="D326" s="10"/>
      <c r="E326" s="13"/>
      <c r="F326" s="10"/>
    </row>
    <row r="327" customFormat="false" ht="15" hidden="false" customHeight="false" outlineLevel="0" collapsed="false">
      <c r="A327" s="12"/>
      <c r="B327" s="10"/>
      <c r="C327" s="10"/>
      <c r="D327" s="10"/>
      <c r="E327" s="13"/>
      <c r="F327" s="10"/>
    </row>
    <row r="328" customFormat="false" ht="15" hidden="false" customHeight="false" outlineLevel="0" collapsed="false">
      <c r="A328" s="12"/>
      <c r="B328" s="10"/>
      <c r="C328" s="10"/>
      <c r="D328" s="10"/>
      <c r="E328" s="13"/>
      <c r="F328" s="10"/>
    </row>
    <row r="329" customFormat="false" ht="15" hidden="false" customHeight="false" outlineLevel="0" collapsed="false">
      <c r="A329" s="12"/>
      <c r="B329" s="10"/>
      <c r="C329" s="10"/>
      <c r="D329" s="10"/>
      <c r="E329" s="13"/>
      <c r="F329" s="10"/>
    </row>
    <row r="330" customFormat="false" ht="15" hidden="false" customHeight="false" outlineLevel="0" collapsed="false">
      <c r="A330" s="12"/>
      <c r="B330" s="10"/>
      <c r="C330" s="10"/>
      <c r="D330" s="10"/>
      <c r="E330" s="13"/>
      <c r="F330" s="10"/>
    </row>
    <row r="331" customFormat="false" ht="15" hidden="false" customHeight="false" outlineLevel="0" collapsed="false">
      <c r="A331" s="12"/>
      <c r="B331" s="10"/>
      <c r="C331" s="10"/>
      <c r="D331" s="10"/>
      <c r="E331" s="13"/>
      <c r="F331" s="10"/>
    </row>
    <row r="332" customFormat="false" ht="15" hidden="false" customHeight="false" outlineLevel="0" collapsed="false">
      <c r="A332" s="12"/>
      <c r="B332" s="10"/>
      <c r="C332" s="10"/>
      <c r="D332" s="10"/>
      <c r="E332" s="13"/>
      <c r="F332" s="10"/>
    </row>
    <row r="333" customFormat="false" ht="15" hidden="false" customHeight="false" outlineLevel="0" collapsed="false">
      <c r="A333" s="12"/>
      <c r="B333" s="10"/>
      <c r="C333" s="10"/>
      <c r="D333" s="10"/>
      <c r="E333" s="13"/>
      <c r="F333" s="10"/>
    </row>
    <row r="334" customFormat="false" ht="15" hidden="false" customHeight="false" outlineLevel="0" collapsed="false">
      <c r="A334" s="12"/>
      <c r="B334" s="10"/>
      <c r="C334" s="10"/>
      <c r="D334" s="10"/>
      <c r="E334" s="13"/>
      <c r="F334" s="10"/>
    </row>
    <row r="335" customFormat="false" ht="15" hidden="false" customHeight="false" outlineLevel="0" collapsed="false">
      <c r="A335" s="12"/>
      <c r="B335" s="10"/>
      <c r="C335" s="10"/>
      <c r="D335" s="10"/>
      <c r="E335" s="13"/>
      <c r="F335" s="10"/>
    </row>
    <row r="336" customFormat="false" ht="15" hidden="false" customHeight="false" outlineLevel="0" collapsed="false">
      <c r="A336" s="12"/>
      <c r="B336" s="10"/>
      <c r="C336" s="10"/>
      <c r="D336" s="10"/>
      <c r="E336" s="13"/>
      <c r="F336" s="10"/>
    </row>
    <row r="337" customFormat="false" ht="15" hidden="false" customHeight="false" outlineLevel="0" collapsed="false">
      <c r="A337" s="12"/>
      <c r="B337" s="10"/>
      <c r="C337" s="10"/>
      <c r="D337" s="10"/>
      <c r="E337" s="13"/>
      <c r="F337" s="10"/>
    </row>
    <row r="338" customFormat="false" ht="15" hidden="false" customHeight="false" outlineLevel="0" collapsed="false">
      <c r="A338" s="12"/>
      <c r="B338" s="10"/>
      <c r="C338" s="10"/>
      <c r="D338" s="10"/>
      <c r="E338" s="13"/>
      <c r="F338" s="10"/>
    </row>
    <row r="339" customFormat="false" ht="15" hidden="false" customHeight="false" outlineLevel="0" collapsed="false">
      <c r="A339" s="12"/>
      <c r="B339" s="10"/>
      <c r="C339" s="10"/>
      <c r="D339" s="10"/>
      <c r="E339" s="13"/>
      <c r="F339" s="10"/>
    </row>
    <row r="340" customFormat="false" ht="15" hidden="false" customHeight="false" outlineLevel="0" collapsed="false">
      <c r="A340" s="12"/>
      <c r="B340" s="10"/>
      <c r="C340" s="10"/>
      <c r="D340" s="10"/>
      <c r="E340" s="13"/>
      <c r="F340" s="10"/>
    </row>
    <row r="341" customFormat="false" ht="15" hidden="false" customHeight="false" outlineLevel="0" collapsed="false">
      <c r="A341" s="12"/>
      <c r="B341" s="10"/>
      <c r="C341" s="10"/>
      <c r="D341" s="10"/>
      <c r="E341" s="13"/>
      <c r="F341" s="10"/>
    </row>
    <row r="342" customFormat="false" ht="15" hidden="false" customHeight="false" outlineLevel="0" collapsed="false">
      <c r="A342" s="12"/>
      <c r="B342" s="10"/>
      <c r="C342" s="10"/>
      <c r="D342" s="10"/>
      <c r="E342" s="13"/>
      <c r="F342" s="10"/>
    </row>
    <row r="343" customFormat="false" ht="15" hidden="false" customHeight="false" outlineLevel="0" collapsed="false">
      <c r="A343" s="12"/>
      <c r="B343" s="10"/>
      <c r="C343" s="10"/>
      <c r="D343" s="10"/>
      <c r="E343" s="13"/>
      <c r="F343" s="10"/>
    </row>
    <row r="344" customFormat="false" ht="15" hidden="false" customHeight="false" outlineLevel="0" collapsed="false">
      <c r="A344" s="12"/>
      <c r="B344" s="10"/>
      <c r="C344" s="10"/>
      <c r="D344" s="10"/>
      <c r="E344" s="13"/>
      <c r="F344" s="10"/>
    </row>
    <row r="345" customFormat="false" ht="15" hidden="false" customHeight="false" outlineLevel="0" collapsed="false">
      <c r="A345" s="12"/>
      <c r="B345" s="10"/>
      <c r="C345" s="10"/>
      <c r="D345" s="10"/>
      <c r="E345" s="13"/>
      <c r="F345" s="10"/>
    </row>
    <row r="346" customFormat="false" ht="15" hidden="false" customHeight="false" outlineLevel="0" collapsed="false">
      <c r="A346" s="12"/>
      <c r="B346" s="10"/>
      <c r="C346" s="10"/>
      <c r="D346" s="10"/>
      <c r="E346" s="13"/>
      <c r="F346" s="10"/>
    </row>
    <row r="347" customFormat="false" ht="15" hidden="false" customHeight="false" outlineLevel="0" collapsed="false">
      <c r="A347" s="12"/>
      <c r="B347" s="10"/>
      <c r="C347" s="10"/>
      <c r="D347" s="10"/>
      <c r="E347" s="13"/>
      <c r="F347" s="10"/>
    </row>
    <row r="348" customFormat="false" ht="15" hidden="false" customHeight="false" outlineLevel="0" collapsed="false">
      <c r="A348" s="12"/>
      <c r="B348" s="10"/>
      <c r="C348" s="10"/>
      <c r="D348" s="10"/>
      <c r="E348" s="13"/>
      <c r="F348" s="10"/>
    </row>
    <row r="349" customFormat="false" ht="15" hidden="false" customHeight="false" outlineLevel="0" collapsed="false">
      <c r="A349" s="12"/>
      <c r="B349" s="10"/>
      <c r="C349" s="10"/>
      <c r="D349" s="10"/>
      <c r="E349" s="13"/>
      <c r="F349" s="10"/>
    </row>
    <row r="350" customFormat="false" ht="15" hidden="false" customHeight="false" outlineLevel="0" collapsed="false">
      <c r="A350" s="12"/>
      <c r="B350" s="10"/>
      <c r="C350" s="10"/>
      <c r="D350" s="10"/>
      <c r="E350" s="13"/>
      <c r="F350" s="10"/>
    </row>
    <row r="351" customFormat="false" ht="15" hidden="false" customHeight="false" outlineLevel="0" collapsed="false">
      <c r="A351" s="12"/>
      <c r="B351" s="10"/>
      <c r="C351" s="10"/>
      <c r="D351" s="10"/>
      <c r="E351" s="13"/>
      <c r="F351" s="10"/>
    </row>
    <row r="352" customFormat="false" ht="15" hidden="false" customHeight="false" outlineLevel="0" collapsed="false">
      <c r="A352" s="12"/>
      <c r="B352" s="10"/>
      <c r="C352" s="10"/>
      <c r="D352" s="10"/>
      <c r="E352" s="13"/>
      <c r="F352" s="10"/>
    </row>
    <row r="353" customFormat="false" ht="15" hidden="false" customHeight="false" outlineLevel="0" collapsed="false">
      <c r="A353" s="12"/>
      <c r="B353" s="10"/>
      <c r="C353" s="10"/>
      <c r="D353" s="10"/>
      <c r="E353" s="13"/>
      <c r="F353" s="10"/>
    </row>
    <row r="354" customFormat="false" ht="15" hidden="false" customHeight="false" outlineLevel="0" collapsed="false">
      <c r="A354" s="12"/>
      <c r="B354" s="10"/>
      <c r="C354" s="10"/>
      <c r="D354" s="10"/>
      <c r="E354" s="13"/>
      <c r="F354" s="10"/>
    </row>
    <row r="355" customFormat="false" ht="15" hidden="false" customHeight="false" outlineLevel="0" collapsed="false">
      <c r="A355" s="12"/>
      <c r="B355" s="10"/>
      <c r="C355" s="10"/>
      <c r="D355" s="10"/>
      <c r="E355" s="13"/>
      <c r="F355" s="10"/>
    </row>
    <row r="356" customFormat="false" ht="15" hidden="false" customHeight="false" outlineLevel="0" collapsed="false">
      <c r="A356" s="12"/>
      <c r="B356" s="10"/>
      <c r="C356" s="10"/>
      <c r="D356" s="10"/>
      <c r="E356" s="13"/>
      <c r="F356" s="10"/>
    </row>
    <row r="357" customFormat="false" ht="15" hidden="false" customHeight="false" outlineLevel="0" collapsed="false">
      <c r="A357" s="12"/>
      <c r="B357" s="10"/>
      <c r="C357" s="10"/>
      <c r="D357" s="10"/>
      <c r="E357" s="13"/>
      <c r="F357" s="10"/>
    </row>
    <row r="358" customFormat="false" ht="15" hidden="false" customHeight="false" outlineLevel="0" collapsed="false">
      <c r="A358" s="12"/>
      <c r="B358" s="10"/>
      <c r="C358" s="10"/>
      <c r="D358" s="10"/>
      <c r="E358" s="13"/>
      <c r="F358" s="10"/>
    </row>
    <row r="359" customFormat="false" ht="15" hidden="false" customHeight="false" outlineLevel="0" collapsed="false">
      <c r="A359" s="12"/>
      <c r="B359" s="10"/>
      <c r="C359" s="10"/>
      <c r="D359" s="10"/>
      <c r="E359" s="13"/>
      <c r="F359" s="10"/>
    </row>
    <row r="360" customFormat="false" ht="15" hidden="false" customHeight="false" outlineLevel="0" collapsed="false">
      <c r="A360" s="12"/>
      <c r="B360" s="10"/>
      <c r="C360" s="10"/>
      <c r="D360" s="10"/>
      <c r="E360" s="13"/>
      <c r="F360" s="10"/>
    </row>
    <row r="361" customFormat="false" ht="15" hidden="false" customHeight="false" outlineLevel="0" collapsed="false">
      <c r="A361" s="12"/>
      <c r="B361" s="10"/>
      <c r="C361" s="10"/>
      <c r="D361" s="10"/>
      <c r="E361" s="13"/>
      <c r="F361" s="10"/>
    </row>
    <row r="362" customFormat="false" ht="15" hidden="false" customHeight="false" outlineLevel="0" collapsed="false">
      <c r="A362" s="12"/>
      <c r="B362" s="10"/>
      <c r="C362" s="10"/>
      <c r="D362" s="10"/>
      <c r="E362" s="13"/>
      <c r="F362" s="10"/>
    </row>
    <row r="363" customFormat="false" ht="15" hidden="false" customHeight="false" outlineLevel="0" collapsed="false">
      <c r="A363" s="12"/>
      <c r="B363" s="10"/>
      <c r="C363" s="10"/>
      <c r="D363" s="10"/>
      <c r="E363" s="13"/>
      <c r="F363" s="10"/>
    </row>
    <row r="364" customFormat="false" ht="15" hidden="false" customHeight="false" outlineLevel="0" collapsed="false">
      <c r="A364" s="12"/>
      <c r="B364" s="10"/>
      <c r="C364" s="10"/>
      <c r="D364" s="10"/>
      <c r="E364" s="13"/>
      <c r="F364" s="10"/>
    </row>
    <row r="365" customFormat="false" ht="15" hidden="false" customHeight="false" outlineLevel="0" collapsed="false">
      <c r="A365" s="12"/>
      <c r="B365" s="10"/>
      <c r="C365" s="10"/>
      <c r="D365" s="10"/>
      <c r="E365" s="13"/>
      <c r="F365" s="10"/>
    </row>
    <row r="366" customFormat="false" ht="15" hidden="false" customHeight="false" outlineLevel="0" collapsed="false">
      <c r="A366" s="12"/>
      <c r="B366" s="10"/>
      <c r="C366" s="10"/>
      <c r="D366" s="10"/>
      <c r="E366" s="13"/>
      <c r="F366" s="10"/>
    </row>
    <row r="367" customFormat="false" ht="15" hidden="false" customHeight="false" outlineLevel="0" collapsed="false">
      <c r="A367" s="12"/>
      <c r="B367" s="10"/>
      <c r="C367" s="10"/>
      <c r="D367" s="10"/>
      <c r="E367" s="13"/>
      <c r="F367" s="10"/>
    </row>
    <row r="368" customFormat="false" ht="15" hidden="false" customHeight="false" outlineLevel="0" collapsed="false">
      <c r="A368" s="12"/>
      <c r="B368" s="10"/>
      <c r="C368" s="10"/>
      <c r="D368" s="10"/>
      <c r="E368" s="13"/>
      <c r="F368" s="10"/>
    </row>
    <row r="369" customFormat="false" ht="15" hidden="false" customHeight="false" outlineLevel="0" collapsed="false">
      <c r="A369" s="12"/>
      <c r="B369" s="10"/>
      <c r="C369" s="10"/>
      <c r="D369" s="10"/>
      <c r="E369" s="13"/>
      <c r="F369" s="10"/>
    </row>
    <row r="370" customFormat="false" ht="15" hidden="false" customHeight="false" outlineLevel="0" collapsed="false">
      <c r="A370" s="12"/>
      <c r="B370" s="10"/>
      <c r="C370" s="10"/>
      <c r="D370" s="10"/>
      <c r="E370" s="13"/>
      <c r="F370" s="10"/>
    </row>
    <row r="371" customFormat="false" ht="15" hidden="false" customHeight="false" outlineLevel="0" collapsed="false">
      <c r="A371" s="12"/>
      <c r="B371" s="10"/>
      <c r="C371" s="10"/>
      <c r="D371" s="10"/>
      <c r="E371" s="13"/>
      <c r="F371" s="10"/>
    </row>
    <row r="372" customFormat="false" ht="15" hidden="false" customHeight="false" outlineLevel="0" collapsed="false">
      <c r="A372" s="12"/>
      <c r="B372" s="10"/>
      <c r="C372" s="10"/>
      <c r="D372" s="10"/>
      <c r="E372" s="13"/>
      <c r="F372" s="10"/>
    </row>
    <row r="373" customFormat="false" ht="15" hidden="false" customHeight="false" outlineLevel="0" collapsed="false">
      <c r="A373" s="12"/>
      <c r="B373" s="10"/>
      <c r="C373" s="10"/>
      <c r="D373" s="10"/>
      <c r="E373" s="13"/>
      <c r="F373" s="10"/>
    </row>
    <row r="374" customFormat="false" ht="15" hidden="false" customHeight="false" outlineLevel="0" collapsed="false">
      <c r="A374" s="12"/>
      <c r="B374" s="10"/>
      <c r="C374" s="10"/>
      <c r="D374" s="10"/>
      <c r="E374" s="13"/>
      <c r="F374" s="10"/>
    </row>
    <row r="375" customFormat="false" ht="15" hidden="false" customHeight="false" outlineLevel="0" collapsed="false">
      <c r="A375" s="12"/>
      <c r="B375" s="10"/>
      <c r="C375" s="10"/>
      <c r="D375" s="10"/>
      <c r="E375" s="13"/>
      <c r="F375" s="10"/>
    </row>
    <row r="376" customFormat="false" ht="15" hidden="false" customHeight="false" outlineLevel="0" collapsed="false">
      <c r="A376" s="12"/>
      <c r="B376" s="10"/>
      <c r="C376" s="10"/>
      <c r="D376" s="10"/>
      <c r="E376" s="13"/>
      <c r="F376" s="10"/>
    </row>
    <row r="377" customFormat="false" ht="15" hidden="false" customHeight="false" outlineLevel="0" collapsed="false">
      <c r="A377" s="12"/>
      <c r="B377" s="10"/>
      <c r="C377" s="10"/>
      <c r="D377" s="10"/>
      <c r="E377" s="13"/>
      <c r="F377" s="10"/>
    </row>
    <row r="378" customFormat="false" ht="15" hidden="false" customHeight="false" outlineLevel="0" collapsed="false">
      <c r="A378" s="12"/>
      <c r="B378" s="10"/>
      <c r="C378" s="10"/>
      <c r="D378" s="10"/>
      <c r="E378" s="13"/>
      <c r="F378" s="10"/>
    </row>
    <row r="379" customFormat="false" ht="15" hidden="false" customHeight="false" outlineLevel="0" collapsed="false">
      <c r="A379" s="12"/>
      <c r="B379" s="10"/>
      <c r="C379" s="10"/>
      <c r="D379" s="10"/>
      <c r="E379" s="13"/>
      <c r="F379" s="10"/>
    </row>
    <row r="380" customFormat="false" ht="15" hidden="false" customHeight="false" outlineLevel="0" collapsed="false">
      <c r="A380" s="12"/>
      <c r="B380" s="10"/>
      <c r="C380" s="10"/>
      <c r="D380" s="10"/>
      <c r="E380" s="13"/>
      <c r="F380" s="10"/>
    </row>
    <row r="381" customFormat="false" ht="15" hidden="false" customHeight="false" outlineLevel="0" collapsed="false">
      <c r="A381" s="12"/>
      <c r="B381" s="10"/>
      <c r="C381" s="10"/>
      <c r="D381" s="10"/>
      <c r="E381" s="13"/>
      <c r="F381" s="10"/>
    </row>
    <row r="382" customFormat="false" ht="15" hidden="false" customHeight="false" outlineLevel="0" collapsed="false">
      <c r="A382" s="12"/>
      <c r="B382" s="10"/>
      <c r="C382" s="10"/>
      <c r="D382" s="10"/>
      <c r="E382" s="13"/>
      <c r="F382" s="10"/>
    </row>
    <row r="383" customFormat="false" ht="15" hidden="false" customHeight="false" outlineLevel="0" collapsed="false">
      <c r="A383" s="12"/>
      <c r="B383" s="10"/>
      <c r="C383" s="10"/>
      <c r="D383" s="10"/>
      <c r="E383" s="13"/>
      <c r="F383" s="10"/>
    </row>
    <row r="384" customFormat="false" ht="15" hidden="false" customHeight="false" outlineLevel="0" collapsed="false">
      <c r="A384" s="12"/>
      <c r="B384" s="10"/>
      <c r="C384" s="10"/>
      <c r="D384" s="10"/>
      <c r="E384" s="13"/>
      <c r="F384" s="10"/>
    </row>
    <row r="385" customFormat="false" ht="15" hidden="false" customHeight="false" outlineLevel="0" collapsed="false">
      <c r="A385" s="12"/>
      <c r="B385" s="10"/>
      <c r="C385" s="10"/>
      <c r="D385" s="10"/>
      <c r="E385" s="13"/>
      <c r="F385" s="10"/>
    </row>
    <row r="386" customFormat="false" ht="15" hidden="false" customHeight="false" outlineLevel="0" collapsed="false">
      <c r="A386" s="12"/>
      <c r="B386" s="10"/>
      <c r="C386" s="10"/>
      <c r="D386" s="10"/>
      <c r="E386" s="13"/>
      <c r="F386" s="10"/>
    </row>
    <row r="387" customFormat="false" ht="15" hidden="false" customHeight="false" outlineLevel="0" collapsed="false">
      <c r="A387" s="12"/>
      <c r="B387" s="10"/>
      <c r="C387" s="10"/>
      <c r="D387" s="10"/>
      <c r="E387" s="13"/>
      <c r="F387" s="10"/>
    </row>
    <row r="388" customFormat="false" ht="15" hidden="false" customHeight="false" outlineLevel="0" collapsed="false">
      <c r="A388" s="12"/>
      <c r="B388" s="10"/>
      <c r="C388" s="10"/>
      <c r="D388" s="10"/>
      <c r="E388" s="13"/>
      <c r="F388" s="10"/>
    </row>
    <row r="389" customFormat="false" ht="15" hidden="false" customHeight="false" outlineLevel="0" collapsed="false">
      <c r="A389" s="12"/>
      <c r="B389" s="10"/>
      <c r="C389" s="10"/>
      <c r="D389" s="10"/>
      <c r="E389" s="13"/>
      <c r="F389" s="10"/>
    </row>
    <row r="390" customFormat="false" ht="15" hidden="false" customHeight="false" outlineLevel="0" collapsed="false">
      <c r="A390" s="12"/>
      <c r="B390" s="10"/>
      <c r="C390" s="10"/>
      <c r="D390" s="10"/>
      <c r="E390" s="13"/>
      <c r="F390" s="10"/>
    </row>
    <row r="391" customFormat="false" ht="15" hidden="false" customHeight="false" outlineLevel="0" collapsed="false">
      <c r="A391" s="12"/>
      <c r="B391" s="10"/>
      <c r="C391" s="10"/>
      <c r="D391" s="10"/>
      <c r="E391" s="13"/>
      <c r="F391" s="10"/>
    </row>
    <row r="392" customFormat="false" ht="15" hidden="false" customHeight="false" outlineLevel="0" collapsed="false">
      <c r="A392" s="12"/>
      <c r="B392" s="10"/>
      <c r="C392" s="10"/>
      <c r="D392" s="10"/>
      <c r="E392" s="13"/>
      <c r="F392" s="10"/>
    </row>
    <row r="393" customFormat="false" ht="15" hidden="false" customHeight="false" outlineLevel="0" collapsed="false">
      <c r="A393" s="12"/>
      <c r="B393" s="10"/>
      <c r="C393" s="10"/>
      <c r="D393" s="10"/>
      <c r="E393" s="13"/>
      <c r="F393" s="10"/>
    </row>
    <row r="394" customFormat="false" ht="15" hidden="false" customHeight="false" outlineLevel="0" collapsed="false">
      <c r="A394" s="12"/>
      <c r="B394" s="10"/>
      <c r="C394" s="10"/>
      <c r="D394" s="10"/>
      <c r="E394" s="13"/>
      <c r="F394" s="10"/>
    </row>
    <row r="395" customFormat="false" ht="15" hidden="false" customHeight="false" outlineLevel="0" collapsed="false">
      <c r="A395" s="12"/>
      <c r="B395" s="10"/>
      <c r="C395" s="10"/>
      <c r="D395" s="10"/>
      <c r="E395" s="13"/>
      <c r="F395" s="10"/>
    </row>
    <row r="396" customFormat="false" ht="15" hidden="false" customHeight="false" outlineLevel="0" collapsed="false">
      <c r="A396" s="12"/>
      <c r="B396" s="10"/>
      <c r="C396" s="10"/>
      <c r="D396" s="10"/>
      <c r="E396" s="13"/>
      <c r="F396" s="10"/>
    </row>
    <row r="397" customFormat="false" ht="15" hidden="false" customHeight="false" outlineLevel="0" collapsed="false">
      <c r="A397" s="12"/>
      <c r="B397" s="10"/>
      <c r="C397" s="10"/>
      <c r="D397" s="10"/>
      <c r="E397" s="13"/>
      <c r="F397" s="10"/>
    </row>
    <row r="398" customFormat="false" ht="15" hidden="false" customHeight="false" outlineLevel="0" collapsed="false">
      <c r="A398" s="12"/>
      <c r="B398" s="10"/>
      <c r="C398" s="10"/>
      <c r="D398" s="10"/>
      <c r="E398" s="13"/>
      <c r="F398" s="10"/>
    </row>
    <row r="399" customFormat="false" ht="15" hidden="false" customHeight="false" outlineLevel="0" collapsed="false">
      <c r="A399" s="12"/>
      <c r="B399" s="10"/>
      <c r="C399" s="10"/>
      <c r="D399" s="10"/>
      <c r="E399" s="13"/>
      <c r="F399" s="10"/>
    </row>
    <row r="400" customFormat="false" ht="15" hidden="false" customHeight="false" outlineLevel="0" collapsed="false">
      <c r="A400" s="12"/>
      <c r="B400" s="10"/>
      <c r="C400" s="10"/>
      <c r="D400" s="10"/>
      <c r="E400" s="13"/>
      <c r="F400" s="10"/>
    </row>
    <row r="401" customFormat="false" ht="15" hidden="false" customHeight="false" outlineLevel="0" collapsed="false">
      <c r="A401" s="12"/>
      <c r="B401" s="10"/>
      <c r="C401" s="10"/>
      <c r="D401" s="10"/>
      <c r="E401" s="13"/>
      <c r="F401" s="10"/>
    </row>
    <row r="402" customFormat="false" ht="15" hidden="false" customHeight="false" outlineLevel="0" collapsed="false">
      <c r="A402" s="12"/>
      <c r="B402" s="10"/>
      <c r="C402" s="10"/>
      <c r="D402" s="10"/>
      <c r="E402" s="13"/>
      <c r="F402" s="10"/>
    </row>
    <row r="403" customFormat="false" ht="15" hidden="false" customHeight="false" outlineLevel="0" collapsed="false">
      <c r="A403" s="12"/>
      <c r="B403" s="10"/>
      <c r="C403" s="10"/>
      <c r="D403" s="10"/>
      <c r="E403" s="13"/>
      <c r="F403" s="10"/>
    </row>
    <row r="404" customFormat="false" ht="15" hidden="false" customHeight="false" outlineLevel="0" collapsed="false">
      <c r="A404" s="12"/>
      <c r="B404" s="10"/>
      <c r="C404" s="10"/>
      <c r="D404" s="10"/>
      <c r="E404" s="13"/>
      <c r="F404" s="10"/>
    </row>
    <row r="405" customFormat="false" ht="15" hidden="false" customHeight="false" outlineLevel="0" collapsed="false">
      <c r="A405" s="12"/>
      <c r="B405" s="10"/>
      <c r="C405" s="10"/>
      <c r="D405" s="10"/>
      <c r="E405" s="13"/>
      <c r="F405" s="10"/>
    </row>
    <row r="406" customFormat="false" ht="15" hidden="false" customHeight="false" outlineLevel="0" collapsed="false">
      <c r="A406" s="12"/>
      <c r="B406" s="10"/>
      <c r="C406" s="10"/>
      <c r="D406" s="10"/>
      <c r="E406" s="13"/>
      <c r="F406" s="10"/>
    </row>
    <row r="407" customFormat="false" ht="15" hidden="false" customHeight="false" outlineLevel="0" collapsed="false">
      <c r="A407" s="12"/>
      <c r="B407" s="10"/>
      <c r="C407" s="10"/>
      <c r="D407" s="10"/>
      <c r="E407" s="13"/>
      <c r="F407" s="10"/>
    </row>
    <row r="408" customFormat="false" ht="15" hidden="false" customHeight="false" outlineLevel="0" collapsed="false">
      <c r="A408" s="12"/>
      <c r="B408" s="10"/>
      <c r="C408" s="10"/>
      <c r="D408" s="10"/>
      <c r="E408" s="13"/>
      <c r="F408" s="10"/>
    </row>
    <row r="409" customFormat="false" ht="15" hidden="false" customHeight="false" outlineLevel="0" collapsed="false">
      <c r="A409" s="12"/>
      <c r="B409" s="10"/>
      <c r="C409" s="10"/>
      <c r="D409" s="10"/>
      <c r="E409" s="13"/>
      <c r="F409" s="10"/>
    </row>
    <row r="410" customFormat="false" ht="15" hidden="false" customHeight="false" outlineLevel="0" collapsed="false">
      <c r="A410" s="12"/>
      <c r="B410" s="10"/>
      <c r="C410" s="10"/>
      <c r="D410" s="10"/>
      <c r="E410" s="13"/>
      <c r="F410" s="10"/>
    </row>
    <row r="411" customFormat="false" ht="15" hidden="false" customHeight="false" outlineLevel="0" collapsed="false">
      <c r="A411" s="12"/>
      <c r="B411" s="10"/>
      <c r="C411" s="10"/>
      <c r="D411" s="10"/>
      <c r="E411" s="13"/>
      <c r="F411" s="10"/>
    </row>
    <row r="412" customFormat="false" ht="15" hidden="false" customHeight="false" outlineLevel="0" collapsed="false">
      <c r="A412" s="12"/>
      <c r="B412" s="10"/>
      <c r="C412" s="10"/>
      <c r="D412" s="10"/>
      <c r="E412" s="13"/>
      <c r="F412" s="10"/>
    </row>
    <row r="413" customFormat="false" ht="15" hidden="false" customHeight="false" outlineLevel="0" collapsed="false">
      <c r="A413" s="12"/>
      <c r="B413" s="10"/>
      <c r="C413" s="10"/>
      <c r="D413" s="10"/>
      <c r="E413" s="13"/>
      <c r="F413" s="10"/>
    </row>
    <row r="414" customFormat="false" ht="15" hidden="false" customHeight="false" outlineLevel="0" collapsed="false">
      <c r="A414" s="12"/>
      <c r="B414" s="10"/>
      <c r="C414" s="10"/>
      <c r="D414" s="10"/>
      <c r="E414" s="13"/>
      <c r="F414" s="10"/>
    </row>
    <row r="415" customFormat="false" ht="15" hidden="false" customHeight="false" outlineLevel="0" collapsed="false">
      <c r="A415" s="12"/>
      <c r="B415" s="10"/>
      <c r="C415" s="10"/>
      <c r="D415" s="10"/>
      <c r="E415" s="13"/>
      <c r="F415" s="10"/>
    </row>
    <row r="416" customFormat="false" ht="15" hidden="false" customHeight="false" outlineLevel="0" collapsed="false">
      <c r="A416" s="12"/>
      <c r="B416" s="10"/>
      <c r="C416" s="10"/>
      <c r="D416" s="10"/>
      <c r="E416" s="13"/>
      <c r="F416" s="10"/>
    </row>
    <row r="417" customFormat="false" ht="15" hidden="false" customHeight="false" outlineLevel="0" collapsed="false">
      <c r="A417" s="12"/>
      <c r="B417" s="10"/>
      <c r="C417" s="10"/>
      <c r="D417" s="10"/>
      <c r="E417" s="13"/>
      <c r="F417" s="10"/>
    </row>
    <row r="418" customFormat="false" ht="15" hidden="false" customHeight="false" outlineLevel="0" collapsed="false">
      <c r="A418" s="12"/>
      <c r="B418" s="10"/>
      <c r="C418" s="10"/>
      <c r="D418" s="10"/>
      <c r="E418" s="13"/>
      <c r="F418" s="10"/>
    </row>
    <row r="419" customFormat="false" ht="15" hidden="false" customHeight="false" outlineLevel="0" collapsed="false">
      <c r="A419" s="12"/>
      <c r="B419" s="10"/>
      <c r="C419" s="10"/>
      <c r="D419" s="10"/>
      <c r="E419" s="13"/>
      <c r="F419" s="10"/>
    </row>
    <row r="420" customFormat="false" ht="15" hidden="false" customHeight="false" outlineLevel="0" collapsed="false">
      <c r="A420" s="12"/>
      <c r="B420" s="10"/>
      <c r="C420" s="10"/>
      <c r="D420" s="10"/>
      <c r="E420" s="13"/>
      <c r="F420" s="10"/>
    </row>
    <row r="421" customFormat="false" ht="15" hidden="false" customHeight="false" outlineLevel="0" collapsed="false">
      <c r="A421" s="12"/>
      <c r="B421" s="10"/>
      <c r="C421" s="10"/>
      <c r="D421" s="10"/>
      <c r="E421" s="13"/>
      <c r="F421" s="10"/>
    </row>
    <row r="422" customFormat="false" ht="15" hidden="false" customHeight="false" outlineLevel="0" collapsed="false">
      <c r="A422" s="12"/>
      <c r="B422" s="10"/>
      <c r="C422" s="10"/>
      <c r="D422" s="10"/>
      <c r="E422" s="13"/>
      <c r="F422" s="10"/>
    </row>
    <row r="423" customFormat="false" ht="15" hidden="false" customHeight="false" outlineLevel="0" collapsed="false">
      <c r="A423" s="12"/>
      <c r="B423" s="10"/>
      <c r="C423" s="10"/>
      <c r="D423" s="10"/>
      <c r="E423" s="13"/>
      <c r="F423" s="10"/>
    </row>
    <row r="424" customFormat="false" ht="15" hidden="false" customHeight="false" outlineLevel="0" collapsed="false">
      <c r="A424" s="12"/>
      <c r="B424" s="10"/>
      <c r="C424" s="10"/>
      <c r="D424" s="10"/>
      <c r="E424" s="13"/>
      <c r="F424" s="10"/>
    </row>
    <row r="425" customFormat="false" ht="15" hidden="false" customHeight="false" outlineLevel="0" collapsed="false">
      <c r="A425" s="12"/>
      <c r="B425" s="10"/>
      <c r="C425" s="10"/>
      <c r="D425" s="10"/>
      <c r="E425" s="13"/>
      <c r="F425" s="10"/>
    </row>
    <row r="426" customFormat="false" ht="15" hidden="false" customHeight="false" outlineLevel="0" collapsed="false">
      <c r="A426" s="12"/>
      <c r="B426" s="10"/>
      <c r="C426" s="10"/>
      <c r="D426" s="10"/>
      <c r="E426" s="13"/>
      <c r="F426" s="10"/>
    </row>
    <row r="427" customFormat="false" ht="15" hidden="false" customHeight="false" outlineLevel="0" collapsed="false">
      <c r="A427" s="12"/>
      <c r="B427" s="10"/>
      <c r="C427" s="10"/>
      <c r="D427" s="10"/>
      <c r="E427" s="13"/>
      <c r="F427" s="10"/>
    </row>
    <row r="428" customFormat="false" ht="15" hidden="false" customHeight="false" outlineLevel="0" collapsed="false">
      <c r="A428" s="12"/>
      <c r="B428" s="10"/>
      <c r="C428" s="10"/>
      <c r="D428" s="10"/>
      <c r="E428" s="13"/>
      <c r="F428" s="10"/>
    </row>
    <row r="429" customFormat="false" ht="15" hidden="false" customHeight="false" outlineLevel="0" collapsed="false">
      <c r="A429" s="12"/>
      <c r="B429" s="10"/>
      <c r="C429" s="10"/>
      <c r="D429" s="10"/>
      <c r="E429" s="13"/>
      <c r="F429" s="10"/>
    </row>
    <row r="430" customFormat="false" ht="15" hidden="false" customHeight="false" outlineLevel="0" collapsed="false">
      <c r="A430" s="12"/>
      <c r="B430" s="10"/>
      <c r="C430" s="10"/>
      <c r="D430" s="10"/>
      <c r="E430" s="13"/>
      <c r="F430" s="10"/>
    </row>
    <row r="431" customFormat="false" ht="15" hidden="false" customHeight="false" outlineLevel="0" collapsed="false">
      <c r="A431" s="12"/>
      <c r="B431" s="10"/>
      <c r="C431" s="10"/>
      <c r="D431" s="10"/>
      <c r="E431" s="13"/>
      <c r="F431" s="10"/>
    </row>
    <row r="432" customFormat="false" ht="15" hidden="false" customHeight="false" outlineLevel="0" collapsed="false">
      <c r="A432" s="12"/>
      <c r="B432" s="10"/>
      <c r="C432" s="10"/>
      <c r="D432" s="10"/>
      <c r="E432" s="13"/>
      <c r="F432" s="10"/>
    </row>
    <row r="433" customFormat="false" ht="15" hidden="false" customHeight="false" outlineLevel="0" collapsed="false">
      <c r="A433" s="12"/>
      <c r="B433" s="10"/>
      <c r="C433" s="10"/>
      <c r="D433" s="10"/>
      <c r="E433" s="13"/>
      <c r="F433" s="10"/>
    </row>
    <row r="434" customFormat="false" ht="15" hidden="false" customHeight="false" outlineLevel="0" collapsed="false">
      <c r="A434" s="12"/>
      <c r="B434" s="10"/>
      <c r="C434" s="10"/>
      <c r="D434" s="10"/>
      <c r="E434" s="13"/>
      <c r="F434" s="10"/>
    </row>
    <row r="435" customFormat="false" ht="15" hidden="false" customHeight="false" outlineLevel="0" collapsed="false">
      <c r="A435" s="12"/>
      <c r="B435" s="10"/>
      <c r="C435" s="10"/>
      <c r="D435" s="10"/>
      <c r="E435" s="13"/>
      <c r="F435" s="10"/>
    </row>
    <row r="436" customFormat="false" ht="15" hidden="false" customHeight="false" outlineLevel="0" collapsed="false">
      <c r="A436" s="12"/>
      <c r="B436" s="10"/>
      <c r="C436" s="10"/>
      <c r="D436" s="10"/>
      <c r="E436" s="13"/>
      <c r="F436" s="10"/>
    </row>
    <row r="437" customFormat="false" ht="15" hidden="false" customHeight="false" outlineLevel="0" collapsed="false">
      <c r="A437" s="12"/>
      <c r="B437" s="10"/>
      <c r="C437" s="10"/>
      <c r="D437" s="10"/>
      <c r="E437" s="13"/>
      <c r="F437" s="10"/>
    </row>
    <row r="438" customFormat="false" ht="15" hidden="false" customHeight="false" outlineLevel="0" collapsed="false">
      <c r="A438" s="12"/>
      <c r="B438" s="10"/>
      <c r="C438" s="10"/>
      <c r="D438" s="10"/>
      <c r="E438" s="13"/>
      <c r="F438" s="10"/>
    </row>
    <row r="439" customFormat="false" ht="15" hidden="false" customHeight="false" outlineLevel="0" collapsed="false">
      <c r="A439" s="12"/>
      <c r="B439" s="10"/>
      <c r="C439" s="10"/>
      <c r="D439" s="10"/>
      <c r="E439" s="13"/>
      <c r="F439" s="10"/>
    </row>
    <row r="440" customFormat="false" ht="15" hidden="false" customHeight="false" outlineLevel="0" collapsed="false">
      <c r="A440" s="12"/>
      <c r="B440" s="10"/>
      <c r="C440" s="10"/>
      <c r="D440" s="10"/>
      <c r="E440" s="13"/>
      <c r="F440" s="10"/>
    </row>
    <row r="441" customFormat="false" ht="15" hidden="false" customHeight="false" outlineLevel="0" collapsed="false">
      <c r="A441" s="12"/>
      <c r="B441" s="10"/>
      <c r="C441" s="10"/>
      <c r="D441" s="10"/>
      <c r="E441" s="13"/>
      <c r="F441" s="10"/>
    </row>
    <row r="442" customFormat="false" ht="15" hidden="false" customHeight="false" outlineLevel="0" collapsed="false">
      <c r="A442" s="12"/>
      <c r="B442" s="10"/>
      <c r="C442" s="10"/>
      <c r="D442" s="10"/>
      <c r="E442" s="13"/>
      <c r="F442" s="10"/>
    </row>
    <row r="443" customFormat="false" ht="15" hidden="false" customHeight="false" outlineLevel="0" collapsed="false">
      <c r="A443" s="12"/>
      <c r="B443" s="10"/>
      <c r="C443" s="10"/>
      <c r="D443" s="10"/>
      <c r="E443" s="13"/>
      <c r="F443" s="10"/>
    </row>
    <row r="444" customFormat="false" ht="15" hidden="false" customHeight="false" outlineLevel="0" collapsed="false">
      <c r="A444" s="12"/>
      <c r="B444" s="10"/>
      <c r="C444" s="10"/>
      <c r="D444" s="10"/>
      <c r="E444" s="13"/>
      <c r="F444" s="10"/>
    </row>
    <row r="445" customFormat="false" ht="15" hidden="false" customHeight="false" outlineLevel="0" collapsed="false">
      <c r="A445" s="12"/>
      <c r="B445" s="10"/>
      <c r="C445" s="10"/>
      <c r="D445" s="10"/>
      <c r="E445" s="13"/>
      <c r="F445" s="10"/>
    </row>
    <row r="446" customFormat="false" ht="15" hidden="false" customHeight="false" outlineLevel="0" collapsed="false">
      <c r="A446" s="12"/>
      <c r="B446" s="10"/>
      <c r="C446" s="10"/>
      <c r="D446" s="10"/>
      <c r="E446" s="13"/>
      <c r="F446" s="10"/>
    </row>
    <row r="447" customFormat="false" ht="15" hidden="false" customHeight="false" outlineLevel="0" collapsed="false">
      <c r="A447" s="12"/>
      <c r="B447" s="10"/>
      <c r="C447" s="10"/>
      <c r="D447" s="10"/>
      <c r="E447" s="13"/>
      <c r="F447" s="10"/>
    </row>
    <row r="448" customFormat="false" ht="15" hidden="false" customHeight="false" outlineLevel="0" collapsed="false">
      <c r="A448" s="12"/>
      <c r="B448" s="10"/>
      <c r="C448" s="10"/>
      <c r="D448" s="10"/>
      <c r="E448" s="13"/>
      <c r="F448" s="10"/>
    </row>
    <row r="449" customFormat="false" ht="15" hidden="false" customHeight="false" outlineLevel="0" collapsed="false">
      <c r="A449" s="12"/>
      <c r="B449" s="10"/>
      <c r="C449" s="10"/>
      <c r="D449" s="10"/>
      <c r="E449" s="13"/>
      <c r="F449" s="10"/>
    </row>
    <row r="450" customFormat="false" ht="15" hidden="false" customHeight="false" outlineLevel="0" collapsed="false">
      <c r="A450" s="12"/>
      <c r="B450" s="10"/>
      <c r="C450" s="10"/>
      <c r="D450" s="10"/>
      <c r="E450" s="13"/>
      <c r="F450" s="10"/>
    </row>
    <row r="451" customFormat="false" ht="15" hidden="false" customHeight="false" outlineLevel="0" collapsed="false">
      <c r="A451" s="12"/>
      <c r="B451" s="10"/>
      <c r="C451" s="10"/>
      <c r="D451" s="10"/>
      <c r="E451" s="13"/>
      <c r="F451" s="10"/>
    </row>
    <row r="452" customFormat="false" ht="15" hidden="false" customHeight="false" outlineLevel="0" collapsed="false">
      <c r="A452" s="12"/>
      <c r="B452" s="10"/>
      <c r="C452" s="10"/>
      <c r="D452" s="10"/>
      <c r="E452" s="13"/>
      <c r="F452" s="10"/>
    </row>
    <row r="453" customFormat="false" ht="15" hidden="false" customHeight="false" outlineLevel="0" collapsed="false">
      <c r="A453" s="12"/>
      <c r="B453" s="10"/>
      <c r="C453" s="10"/>
      <c r="D453" s="10"/>
      <c r="E453" s="13"/>
      <c r="F453" s="10"/>
    </row>
    <row r="454" customFormat="false" ht="15" hidden="false" customHeight="false" outlineLevel="0" collapsed="false">
      <c r="A454" s="12"/>
      <c r="B454" s="10"/>
      <c r="C454" s="10"/>
      <c r="D454" s="10"/>
      <c r="E454" s="13"/>
      <c r="F454" s="10"/>
    </row>
    <row r="455" customFormat="false" ht="15" hidden="false" customHeight="false" outlineLevel="0" collapsed="false">
      <c r="A455" s="12"/>
      <c r="B455" s="10"/>
      <c r="C455" s="10"/>
      <c r="D455" s="10"/>
      <c r="E455" s="13"/>
      <c r="F455" s="10"/>
    </row>
    <row r="456" customFormat="false" ht="15" hidden="false" customHeight="false" outlineLevel="0" collapsed="false">
      <c r="A456" s="12"/>
      <c r="B456" s="10"/>
      <c r="C456" s="10"/>
      <c r="D456" s="10"/>
      <c r="E456" s="13"/>
      <c r="F456" s="10"/>
    </row>
    <row r="457" customFormat="false" ht="15" hidden="false" customHeight="false" outlineLevel="0" collapsed="false">
      <c r="A457" s="12"/>
      <c r="B457" s="10"/>
      <c r="C457" s="10"/>
      <c r="D457" s="10"/>
      <c r="E457" s="13"/>
      <c r="F457" s="10"/>
    </row>
    <row r="458" customFormat="false" ht="15" hidden="false" customHeight="false" outlineLevel="0" collapsed="false">
      <c r="A458" s="12"/>
      <c r="B458" s="10"/>
      <c r="C458" s="10"/>
      <c r="D458" s="10"/>
      <c r="E458" s="13"/>
      <c r="F458" s="10"/>
    </row>
    <row r="459" customFormat="false" ht="15" hidden="false" customHeight="false" outlineLevel="0" collapsed="false">
      <c r="A459" s="12"/>
      <c r="B459" s="10"/>
      <c r="C459" s="10"/>
      <c r="D459" s="10"/>
      <c r="E459" s="13"/>
      <c r="F459" s="10"/>
    </row>
    <row r="460" customFormat="false" ht="15" hidden="false" customHeight="false" outlineLevel="0" collapsed="false">
      <c r="A460" s="12"/>
      <c r="B460" s="10"/>
      <c r="C460" s="10"/>
      <c r="D460" s="10"/>
      <c r="E460" s="13"/>
      <c r="F460" s="10"/>
    </row>
    <row r="461" customFormat="false" ht="15" hidden="false" customHeight="false" outlineLevel="0" collapsed="false">
      <c r="A461" s="12"/>
      <c r="B461" s="10"/>
      <c r="C461" s="10"/>
      <c r="D461" s="10"/>
      <c r="E461" s="13"/>
      <c r="F461" s="10"/>
    </row>
    <row r="462" customFormat="false" ht="15" hidden="false" customHeight="false" outlineLevel="0" collapsed="false">
      <c r="A462" s="12"/>
      <c r="B462" s="10"/>
      <c r="C462" s="10"/>
      <c r="D462" s="10"/>
      <c r="E462" s="13"/>
      <c r="F462" s="10"/>
    </row>
    <row r="463" customFormat="false" ht="15" hidden="false" customHeight="false" outlineLevel="0" collapsed="false">
      <c r="A463" s="12"/>
      <c r="B463" s="10"/>
      <c r="C463" s="10"/>
      <c r="D463" s="10"/>
      <c r="E463" s="13"/>
      <c r="F463" s="10"/>
    </row>
    <row r="464" customFormat="false" ht="15" hidden="false" customHeight="false" outlineLevel="0" collapsed="false">
      <c r="A464" s="12"/>
      <c r="B464" s="10"/>
      <c r="C464" s="10"/>
      <c r="D464" s="10"/>
      <c r="E464" s="13"/>
      <c r="F464" s="10"/>
    </row>
    <row r="465" customFormat="false" ht="15" hidden="false" customHeight="false" outlineLevel="0" collapsed="false">
      <c r="A465" s="12"/>
      <c r="B465" s="10"/>
      <c r="C465" s="10"/>
      <c r="D465" s="10"/>
      <c r="E465" s="13"/>
      <c r="F465" s="10"/>
    </row>
    <row r="466" customFormat="false" ht="15" hidden="false" customHeight="false" outlineLevel="0" collapsed="false">
      <c r="A466" s="12"/>
      <c r="B466" s="10"/>
      <c r="C466" s="10"/>
      <c r="D466" s="10"/>
      <c r="E466" s="13"/>
      <c r="F466" s="10"/>
    </row>
    <row r="467" customFormat="false" ht="15" hidden="false" customHeight="false" outlineLevel="0" collapsed="false">
      <c r="A467" s="12"/>
      <c r="B467" s="10"/>
      <c r="C467" s="10"/>
      <c r="D467" s="10"/>
      <c r="E467" s="13"/>
      <c r="F467" s="10"/>
    </row>
    <row r="468" customFormat="false" ht="15" hidden="false" customHeight="false" outlineLevel="0" collapsed="false">
      <c r="A468" s="12"/>
      <c r="B468" s="10"/>
      <c r="C468" s="10"/>
      <c r="D468" s="10"/>
      <c r="E468" s="13"/>
      <c r="F468" s="10"/>
    </row>
    <row r="469" customFormat="false" ht="15" hidden="false" customHeight="false" outlineLevel="0" collapsed="false">
      <c r="A469" s="12"/>
      <c r="B469" s="10"/>
      <c r="C469" s="10"/>
      <c r="D469" s="10"/>
      <c r="E469" s="13"/>
      <c r="F469" s="10"/>
    </row>
    <row r="470" customFormat="false" ht="15" hidden="false" customHeight="false" outlineLevel="0" collapsed="false">
      <c r="A470" s="12"/>
      <c r="B470" s="10"/>
      <c r="C470" s="10"/>
      <c r="D470" s="10"/>
      <c r="E470" s="13"/>
      <c r="F470" s="10"/>
    </row>
    <row r="471" customFormat="false" ht="15" hidden="false" customHeight="false" outlineLevel="0" collapsed="false">
      <c r="A471" s="12"/>
      <c r="B471" s="10"/>
      <c r="C471" s="10"/>
      <c r="D471" s="10"/>
      <c r="E471" s="13"/>
      <c r="F471" s="10"/>
    </row>
    <row r="472" customFormat="false" ht="15" hidden="false" customHeight="false" outlineLevel="0" collapsed="false">
      <c r="A472" s="12"/>
      <c r="B472" s="10"/>
      <c r="C472" s="10"/>
      <c r="D472" s="10"/>
      <c r="E472" s="13"/>
      <c r="F472" s="10"/>
    </row>
    <row r="473" customFormat="false" ht="15" hidden="false" customHeight="false" outlineLevel="0" collapsed="false">
      <c r="A473" s="12"/>
      <c r="B473" s="10"/>
      <c r="C473" s="10"/>
      <c r="D473" s="10"/>
      <c r="E473" s="13"/>
      <c r="F473" s="10"/>
    </row>
    <row r="474" customFormat="false" ht="15" hidden="false" customHeight="false" outlineLevel="0" collapsed="false">
      <c r="A474" s="12"/>
      <c r="B474" s="10"/>
      <c r="C474" s="10"/>
      <c r="D474" s="10"/>
      <c r="E474" s="13"/>
      <c r="F474" s="10"/>
    </row>
    <row r="475" customFormat="false" ht="15" hidden="false" customHeight="false" outlineLevel="0" collapsed="false">
      <c r="A475" s="12"/>
      <c r="B475" s="10"/>
      <c r="C475" s="10"/>
      <c r="D475" s="10"/>
      <c r="E475" s="13"/>
      <c r="F475" s="10"/>
    </row>
    <row r="476" customFormat="false" ht="15" hidden="false" customHeight="false" outlineLevel="0" collapsed="false">
      <c r="A476" s="12"/>
      <c r="B476" s="10"/>
      <c r="C476" s="10"/>
      <c r="D476" s="10"/>
      <c r="E476" s="13"/>
      <c r="F476" s="10"/>
    </row>
    <row r="477" customFormat="false" ht="15" hidden="false" customHeight="false" outlineLevel="0" collapsed="false">
      <c r="A477" s="12"/>
      <c r="B477" s="10"/>
      <c r="C477" s="10"/>
      <c r="D477" s="10"/>
      <c r="E477" s="13"/>
      <c r="F477" s="10"/>
    </row>
    <row r="478" customFormat="false" ht="15" hidden="false" customHeight="false" outlineLevel="0" collapsed="false">
      <c r="A478" s="12"/>
      <c r="B478" s="10"/>
      <c r="C478" s="10"/>
      <c r="D478" s="10"/>
      <c r="E478" s="13"/>
      <c r="F478" s="10"/>
    </row>
    <row r="479" customFormat="false" ht="15" hidden="false" customHeight="false" outlineLevel="0" collapsed="false">
      <c r="A479" s="12"/>
      <c r="B479" s="10"/>
      <c r="C479" s="10"/>
      <c r="D479" s="10"/>
      <c r="E479" s="13"/>
      <c r="F479" s="10"/>
    </row>
    <row r="480" customFormat="false" ht="15" hidden="false" customHeight="false" outlineLevel="0" collapsed="false">
      <c r="A480" s="12"/>
      <c r="B480" s="10"/>
      <c r="C480" s="10"/>
      <c r="D480" s="10"/>
      <c r="E480" s="13"/>
      <c r="F480" s="10"/>
    </row>
    <row r="481" customFormat="false" ht="15" hidden="false" customHeight="false" outlineLevel="0" collapsed="false">
      <c r="A481" s="12"/>
      <c r="B481" s="10"/>
      <c r="C481" s="10"/>
      <c r="D481" s="10"/>
      <c r="E481" s="13"/>
      <c r="F481" s="10"/>
    </row>
    <row r="482" customFormat="false" ht="15" hidden="false" customHeight="false" outlineLevel="0" collapsed="false">
      <c r="A482" s="12"/>
      <c r="B482" s="10"/>
      <c r="C482" s="10"/>
      <c r="D482" s="10"/>
      <c r="E482" s="13"/>
      <c r="F482" s="10"/>
    </row>
    <row r="483" customFormat="false" ht="15" hidden="false" customHeight="false" outlineLevel="0" collapsed="false">
      <c r="A483" s="12"/>
      <c r="B483" s="10"/>
      <c r="C483" s="10"/>
      <c r="D483" s="10"/>
      <c r="E483" s="13"/>
      <c r="F483" s="10"/>
    </row>
    <row r="484" customFormat="false" ht="15" hidden="false" customHeight="false" outlineLevel="0" collapsed="false">
      <c r="A484" s="12"/>
      <c r="B484" s="10"/>
      <c r="C484" s="10"/>
      <c r="D484" s="10"/>
      <c r="E484" s="13"/>
      <c r="F484" s="10"/>
    </row>
    <row r="485" customFormat="false" ht="15" hidden="false" customHeight="false" outlineLevel="0" collapsed="false">
      <c r="A485" s="12"/>
      <c r="B485" s="10"/>
      <c r="C485" s="10"/>
      <c r="D485" s="10"/>
      <c r="E485" s="13"/>
      <c r="F485" s="10"/>
    </row>
    <row r="486" customFormat="false" ht="15" hidden="false" customHeight="false" outlineLevel="0" collapsed="false">
      <c r="A486" s="12"/>
      <c r="B486" s="10"/>
      <c r="C486" s="10"/>
      <c r="D486" s="10"/>
      <c r="E486" s="13"/>
      <c r="F486" s="10"/>
    </row>
    <row r="487" customFormat="false" ht="15" hidden="false" customHeight="false" outlineLevel="0" collapsed="false">
      <c r="A487" s="12"/>
      <c r="B487" s="10"/>
      <c r="C487" s="10"/>
      <c r="D487" s="10"/>
      <c r="E487" s="13"/>
      <c r="F487" s="10"/>
    </row>
    <row r="488" customFormat="false" ht="15" hidden="false" customHeight="false" outlineLevel="0" collapsed="false">
      <c r="A488" s="12"/>
      <c r="B488" s="10"/>
      <c r="C488" s="10"/>
      <c r="D488" s="10"/>
      <c r="E488" s="13"/>
      <c r="F488" s="10"/>
    </row>
    <row r="489" customFormat="false" ht="15" hidden="false" customHeight="false" outlineLevel="0" collapsed="false">
      <c r="A489" s="12"/>
      <c r="B489" s="10"/>
      <c r="C489" s="10"/>
      <c r="D489" s="10"/>
      <c r="E489" s="13"/>
      <c r="F489" s="10"/>
    </row>
    <row r="490" customFormat="false" ht="15" hidden="false" customHeight="false" outlineLevel="0" collapsed="false">
      <c r="A490" s="12"/>
      <c r="B490" s="10"/>
      <c r="C490" s="10"/>
      <c r="D490" s="10"/>
      <c r="E490" s="13"/>
      <c r="F490" s="10"/>
    </row>
    <row r="491" customFormat="false" ht="15" hidden="false" customHeight="false" outlineLevel="0" collapsed="false">
      <c r="A491" s="12"/>
      <c r="B491" s="10"/>
      <c r="C491" s="10"/>
      <c r="D491" s="10"/>
      <c r="E491" s="13"/>
      <c r="F491" s="10"/>
    </row>
    <row r="492" customFormat="false" ht="15" hidden="false" customHeight="false" outlineLevel="0" collapsed="false">
      <c r="A492" s="12"/>
      <c r="B492" s="10"/>
      <c r="C492" s="10"/>
      <c r="D492" s="10"/>
      <c r="E492" s="13"/>
      <c r="F492" s="10"/>
    </row>
    <row r="493" customFormat="false" ht="15" hidden="false" customHeight="false" outlineLevel="0" collapsed="false">
      <c r="A493" s="12"/>
      <c r="B493" s="10"/>
      <c r="C493" s="10"/>
      <c r="D493" s="10"/>
      <c r="E493" s="13"/>
      <c r="F493" s="10"/>
    </row>
    <row r="494" customFormat="false" ht="15" hidden="false" customHeight="false" outlineLevel="0" collapsed="false">
      <c r="A494" s="12"/>
      <c r="B494" s="10"/>
      <c r="C494" s="10"/>
      <c r="D494" s="10"/>
      <c r="E494" s="13"/>
      <c r="F494" s="10"/>
    </row>
    <row r="495" customFormat="false" ht="15" hidden="false" customHeight="false" outlineLevel="0" collapsed="false">
      <c r="A495" s="12"/>
      <c r="B495" s="10"/>
      <c r="C495" s="10"/>
      <c r="D495" s="10"/>
      <c r="E495" s="13"/>
      <c r="F495" s="10"/>
    </row>
    <row r="496" customFormat="false" ht="15" hidden="false" customHeight="false" outlineLevel="0" collapsed="false">
      <c r="A496" s="12"/>
      <c r="B496" s="10"/>
      <c r="C496" s="10"/>
      <c r="D496" s="10"/>
      <c r="E496" s="13"/>
      <c r="F496" s="10"/>
    </row>
    <row r="497" customFormat="false" ht="15" hidden="false" customHeight="false" outlineLevel="0" collapsed="false">
      <c r="A497" s="12"/>
      <c r="B497" s="10"/>
      <c r="C497" s="10"/>
      <c r="D497" s="10"/>
      <c r="E497" s="13"/>
      <c r="F497" s="10"/>
    </row>
    <row r="498" customFormat="false" ht="15" hidden="false" customHeight="false" outlineLevel="0" collapsed="false">
      <c r="A498" s="12"/>
      <c r="B498" s="10"/>
      <c r="C498" s="10"/>
      <c r="D498" s="10"/>
      <c r="E498" s="13"/>
      <c r="F498" s="10"/>
    </row>
    <row r="499" customFormat="false" ht="15" hidden="false" customHeight="false" outlineLevel="0" collapsed="false">
      <c r="A499" s="12"/>
      <c r="B499" s="10"/>
      <c r="C499" s="10"/>
      <c r="D499" s="10"/>
      <c r="E499" s="13"/>
      <c r="F499" s="10"/>
    </row>
    <row r="500" customFormat="false" ht="15" hidden="false" customHeight="false" outlineLevel="0" collapsed="false">
      <c r="A500" s="12"/>
      <c r="B500" s="10"/>
      <c r="C500" s="10"/>
      <c r="D500" s="10"/>
      <c r="E500" s="13"/>
      <c r="F500" s="10"/>
    </row>
    <row r="501" customFormat="false" ht="15" hidden="false" customHeight="false" outlineLevel="0" collapsed="false">
      <c r="A501" s="12"/>
      <c r="B501" s="10"/>
      <c r="C501" s="10"/>
      <c r="D501" s="10"/>
      <c r="E501" s="13"/>
      <c r="F501" s="10"/>
    </row>
    <row r="502" customFormat="false" ht="15" hidden="false" customHeight="false" outlineLevel="0" collapsed="false">
      <c r="A502" s="12"/>
      <c r="B502" s="10"/>
      <c r="C502" s="10"/>
      <c r="D502" s="10"/>
      <c r="E502" s="13"/>
      <c r="F502" s="10"/>
    </row>
    <row r="503" customFormat="false" ht="15" hidden="false" customHeight="false" outlineLevel="0" collapsed="false">
      <c r="A503" s="12"/>
      <c r="B503" s="10"/>
      <c r="C503" s="10"/>
      <c r="D503" s="10"/>
      <c r="E503" s="13"/>
      <c r="F503" s="10"/>
    </row>
    <row r="504" customFormat="false" ht="15" hidden="false" customHeight="false" outlineLevel="0" collapsed="false">
      <c r="A504" s="12"/>
      <c r="B504" s="10"/>
      <c r="C504" s="10"/>
      <c r="D504" s="10"/>
      <c r="E504" s="13"/>
      <c r="F504" s="10"/>
    </row>
    <row r="505" customFormat="false" ht="15" hidden="false" customHeight="false" outlineLevel="0" collapsed="false">
      <c r="A505" s="12"/>
      <c r="B505" s="10"/>
      <c r="C505" s="10"/>
      <c r="D505" s="10"/>
      <c r="E505" s="13"/>
      <c r="F505" s="10"/>
    </row>
  </sheetData>
  <mergeCells count="3">
    <mergeCell ref="A1:F1"/>
    <mergeCell ref="A2:F2"/>
    <mergeCell ref="A3:F3"/>
  </mergeCells>
  <dataValidations count="2">
    <dataValidation allowBlank="true" errorStyle="stop" operator="between" showDropDown="false" showErrorMessage="false" showInputMessage="false" sqref="B6:B505" type="list">
      <formula1>Estoque!$A$6:$A$205</formula1>
      <formula2>0</formula2>
    </dataValidation>
    <dataValidation allowBlank="true" errorStyle="stop" operator="between" showDropDown="false" showErrorMessage="false" showInputMessage="false" sqref="C6:C505" type="list">
      <formula1>"Mecânica e revisão,Funilaria e pintura,Preparação e estética,Peças e pneus,Documentação e despachante,Laudo e vistoria,Comissão,Frete e guincho,IPVA e multas,Outros"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8"/>
    <col collapsed="false" customWidth="true" hidden="false" outlineLevel="0" max="3" min="3" style="0" width="60"/>
  </cols>
  <sheetData>
    <row r="1" customFormat="false" ht="30" hidden="false" customHeight="true" outlineLevel="0" collapsed="false">
      <c r="A1" s="5" t="s">
        <v>98</v>
      </c>
      <c r="B1" s="5"/>
      <c r="C1" s="5"/>
    </row>
    <row r="2" customFormat="false" ht="30" hidden="false" customHeight="true" outlineLevel="0" collapsed="false">
      <c r="A2" s="6" t="s">
        <v>99</v>
      </c>
      <c r="B2" s="6"/>
      <c r="C2" s="6"/>
    </row>
    <row r="3" customFormat="false" ht="15" hidden="false" customHeight="false" outlineLevel="0" collapsed="false">
      <c r="A3" s="7" t="s">
        <v>25</v>
      </c>
      <c r="B3" s="7"/>
      <c r="C3" s="7"/>
    </row>
    <row r="6" customFormat="false" ht="15" hidden="false" customHeight="false" outlineLevel="0" collapsed="false">
      <c r="A6" s="18" t="s">
        <v>100</v>
      </c>
      <c r="B6" s="19" t="n">
        <f aca="true">DATE(YEAR(TODAY()),MONTH(TODAY()),1)</f>
        <v>46296</v>
      </c>
      <c r="C6" s="20" t="s">
        <v>101</v>
      </c>
    </row>
    <row r="8" customFormat="false" ht="15" hidden="false" customHeight="false" outlineLevel="0" collapsed="false">
      <c r="A8" s="21" t="s">
        <v>102</v>
      </c>
    </row>
    <row r="9" customFormat="false" ht="15" hidden="false" customHeight="false" outlineLevel="0" collapsed="false">
      <c r="A9" s="18" t="s">
        <v>103</v>
      </c>
      <c r="B9" s="22" t="n">
        <f aca="false">COUNTIFS(Estoque!$H$6:$H$205,"&lt;&gt;Vendido",Estoque!$A$6:$A$205,"&lt;&gt;")</f>
        <v>4</v>
      </c>
      <c r="C9" s="20" t="s">
        <v>104</v>
      </c>
    </row>
    <row r="10" customFormat="false" ht="15" hidden="false" customHeight="false" outlineLevel="0" collapsed="false">
      <c r="A10" s="18" t="s">
        <v>105</v>
      </c>
      <c r="B10" s="22" t="n">
        <f aca="false">COUNTIFS(Estoque!$G$6:$G$205,"Consignado",Estoque!$H$6:$H$205,"&lt;&gt;Vendido",Estoque!$A$6:$A$205,"&lt;&gt;")</f>
        <v>1</v>
      </c>
      <c r="C10" s="20"/>
    </row>
    <row r="11" customFormat="false" ht="15" hidden="false" customHeight="false" outlineLevel="0" collapsed="false">
      <c r="A11" s="18" t="s">
        <v>106</v>
      </c>
      <c r="B11" s="23" t="n">
        <f aca="false">SUMIFS(Estoque!$L$6:$L$205,Estoque!$H$6:$H$205,"&lt;&gt;Vendido",Estoque!$A$6:$A$205,"&lt;&gt;")</f>
        <v>385870</v>
      </c>
      <c r="C11" s="20" t="s">
        <v>107</v>
      </c>
    </row>
    <row r="12" customFormat="false" ht="15" hidden="false" customHeight="false" outlineLevel="0" collapsed="false">
      <c r="A12" s="18" t="s">
        <v>108</v>
      </c>
      <c r="B12" s="23" t="n">
        <f aca="false">SUMIFS(Estoque!$Q$6:$Q$205,Estoque!$H$6:$H$205,"&lt;&gt;Vendido",Estoque!$A$6:$A$205,"&lt;&gt;")</f>
        <v>26730</v>
      </c>
      <c r="C12" s="20" t="s">
        <v>109</v>
      </c>
    </row>
    <row r="13" customFormat="false" ht="15" hidden="false" customHeight="false" outlineLevel="0" collapsed="false">
      <c r="A13" s="18" t="s">
        <v>110</v>
      </c>
      <c r="B13" s="22" t="n">
        <f aca="false">IFERROR(AVERAGEIFS(Estoque!$S$6:$S$205,Estoque!$H$6:$H$205,"&lt;&gt;Vendido",Estoque!$A$6:$A$205,"&lt;&gt;"),0)</f>
        <v>30</v>
      </c>
      <c r="C13" s="20"/>
    </row>
    <row r="14" customFormat="false" ht="15" hidden="false" customHeight="false" outlineLevel="0" collapsed="false">
      <c r="A14" s="18" t="s">
        <v>111</v>
      </c>
      <c r="B14" s="22" t="n">
        <f aca="false">COUNTIFS(Estoque!$S$6:$S$205,"&gt;=60",Estoque!$H$6:$H$205,"&lt;&gt;Vendido",Estoque!$A$6:$A$205,"&lt;&gt;")</f>
        <v>0</v>
      </c>
      <c r="C14" s="20" t="s">
        <v>112</v>
      </c>
    </row>
    <row r="16" customFormat="false" ht="15" hidden="false" customHeight="false" outlineLevel="0" collapsed="false">
      <c r="A16" s="21" t="s">
        <v>113</v>
      </c>
    </row>
    <row r="17" customFormat="false" ht="15" hidden="false" customHeight="false" outlineLevel="0" collapsed="false">
      <c r="A17" s="18" t="s">
        <v>114</v>
      </c>
      <c r="B17" s="22" t="n">
        <f aca="false">COUNTIFS(Estoque!$O$6:$O$205,"&gt;="&amp;B6,Estoque!$O$6:$O$205,"&lt;"&amp;DATE(YEAR(B6),MONTH(B6)+1,1))</f>
        <v>1</v>
      </c>
      <c r="C17" s="20"/>
    </row>
    <row r="18" customFormat="false" ht="15" hidden="false" customHeight="false" outlineLevel="0" collapsed="false">
      <c r="A18" s="18" t="s">
        <v>115</v>
      </c>
      <c r="B18" s="23" t="n">
        <f aca="false">SUMIFS(Estoque!$P$6:$P$205,Estoque!$O$6:$O$205,"&gt;="&amp;B6,Estoque!$O$6:$O$205,"&lt;"&amp;DATE(YEAR(B6),MONTH(B6)+1,1))</f>
        <v>74000</v>
      </c>
      <c r="C18" s="20" t="s">
        <v>116</v>
      </c>
    </row>
    <row r="19" customFormat="false" ht="15" hidden="false" customHeight="false" outlineLevel="0" collapsed="false">
      <c r="A19" s="18" t="s">
        <v>117</v>
      </c>
      <c r="B19" s="23" t="n">
        <f aca="false">SUMIFS(Estoque!$Q$6:$Q$205,Estoque!$O$6:$O$205,"&gt;="&amp;B6,Estoque!$O$6:$O$205,"&lt;"&amp;DATE(YEAR(B6),MONTH(B6)+1,1))</f>
        <v>6200</v>
      </c>
      <c r="C19" s="20" t="s">
        <v>118</v>
      </c>
    </row>
    <row r="20" customFormat="false" ht="15" hidden="false" customHeight="false" outlineLevel="0" collapsed="false">
      <c r="A20" s="18" t="s">
        <v>119</v>
      </c>
      <c r="B20" s="24" t="n">
        <f aca="false">IFERROR(B19/B18,0)</f>
        <v>0.0837837837837838</v>
      </c>
      <c r="C20" s="20" t="s">
        <v>120</v>
      </c>
    </row>
    <row r="21" customFormat="false" ht="15" hidden="false" customHeight="false" outlineLevel="0" collapsed="false">
      <c r="A21" s="18" t="s">
        <v>121</v>
      </c>
      <c r="B21" s="22" t="n">
        <f aca="false">IFERROR(AVERAGEIFS(Estoque!$S$6:$S$205,Estoque!$O$6:$O$205,"&gt;="&amp;B6,Estoque!$O$6:$O$205,"&lt;"&amp;DATE(YEAR(B6),MONTH(B6)+1,1)),0)</f>
        <v>46</v>
      </c>
      <c r="C21" s="20"/>
    </row>
    <row r="22" customFormat="false" ht="15" hidden="false" customHeight="false" outlineLevel="0" collapsed="false">
      <c r="A22" s="18" t="s">
        <v>122</v>
      </c>
      <c r="B22" s="23" t="n">
        <f aca="false">SUMIFS(Despesas!$E$6:$E$505,Despesas!$A$6:$A$505,"&gt;="&amp;B6,Despesas!$A$6:$A$505,"&lt;"&amp;DATE(YEAR(B6),MONTH(B6)+1,1))</f>
        <v>2420</v>
      </c>
      <c r="C22" s="20"/>
    </row>
    <row r="23" customFormat="false" ht="15" hidden="false" customHeight="false" outlineLevel="0" collapsed="false">
      <c r="A23" s="18" t="s">
        <v>123</v>
      </c>
      <c r="B23" s="24" t="n">
        <f aca="false">IFERROR(B17/(B9+B17),0)</f>
        <v>0.2</v>
      </c>
      <c r="C23" s="20" t="s">
        <v>124</v>
      </c>
    </row>
  </sheetData>
  <mergeCells count="3">
    <mergeCell ref="A1:C1"/>
    <mergeCell ref="A2:C2"/>
    <mergeCell ref="A3:C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2026-10-07T19:17:54Z</dcterms:created>
  <dc:creator>openpyxl</dc:creator>
  <dc:description/>
  <dc:language>en-US</dc:language>
  <cp:lastModifiedBy/>
  <dcterms:modified xsi:type="dcterms:W3CDTF">2026-10-07T19:17:55Z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